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经济困难失能老年人入住养老机构补贴" sheetId="2" r:id="rId1"/>
  </sheets>
  <definedNames>
    <definedName name="_xlnm._FilterDatabase" localSheetId="0" hidden="1">经济困难失能老年人入住养老机构补贴!$A$2:$U$18</definedName>
    <definedName name="OLE_LINK1" localSheetId="0">经济困难失能老年人入住养老机构补贴!#REF!</definedName>
    <definedName name="OLE_LINK4" localSheetId="0">经济困难失能老年人入住养老机构补贴!#REF!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<sst xmlns="http://schemas.openxmlformats.org/spreadsheetml/2006/main" count="116" uniqueCount="60">
  <si>
    <t>2025年8月经济困难失能老年人入住养老机构补贴（16）人</t>
  </si>
  <si>
    <t>序号</t>
  </si>
  <si>
    <t>初始及变动日期</t>
  </si>
  <si>
    <t>初始及增减变动情况</t>
  </si>
  <si>
    <t>乡镇</t>
  </si>
  <si>
    <t>姓名</t>
  </si>
  <si>
    <t>性别</t>
  </si>
  <si>
    <t>入住养老机构</t>
  </si>
  <si>
    <t>入住评估等级</t>
  </si>
  <si>
    <t>机构原本收费</t>
  </si>
  <si>
    <t>本地集中供养特困人员基本生活标准及全护理照料标准总和（元）</t>
  </si>
  <si>
    <t>最低生活保障金（元）</t>
  </si>
  <si>
    <t>80周岁以上低保老龄人高龄补贴（元）</t>
  </si>
  <si>
    <t>80周岁以上高龄补贴</t>
  </si>
  <si>
    <t>困难残疾人生活补贴（元）</t>
  </si>
  <si>
    <t>重度残疾人护理补贴（元）</t>
  </si>
  <si>
    <t>完全失能老年人护理补贴（元）</t>
  </si>
  <si>
    <t>入住老年人床位补助（元）</t>
  </si>
  <si>
    <t>享受行政给付合计（元）</t>
  </si>
  <si>
    <t>发放金额（元）</t>
  </si>
  <si>
    <t>初始</t>
  </si>
  <si>
    <t>龙门镇</t>
  </si>
  <si>
    <t>廖*琼</t>
  </si>
  <si>
    <t>女</t>
  </si>
  <si>
    <t>明爱福利养老院龙人伍心家园</t>
  </si>
  <si>
    <t>3级</t>
  </si>
  <si>
    <t>白*南</t>
  </si>
  <si>
    <t>男</t>
  </si>
  <si>
    <t>安溪和兴老年医疗养护中心</t>
  </si>
  <si>
    <t>4级</t>
  </si>
  <si>
    <t>蓬莱镇</t>
  </si>
  <si>
    <t>姚*梅</t>
  </si>
  <si>
    <t>安溪温馨壹家养老服务公司</t>
  </si>
  <si>
    <t>黄*清</t>
  </si>
  <si>
    <t>凤城镇</t>
  </si>
  <si>
    <t>陈*彩</t>
  </si>
  <si>
    <t>新增</t>
  </si>
  <si>
    <t>魁斗镇</t>
  </si>
  <si>
    <t>林*珍</t>
  </si>
  <si>
    <t>安溪伍心祥爱养老服务有限公司</t>
  </si>
  <si>
    <t>金谷镇</t>
  </si>
  <si>
    <t>李*淡</t>
  </si>
  <si>
    <t>苏*珍</t>
  </si>
  <si>
    <t>林*元</t>
  </si>
  <si>
    <t xml:space="preserve"> 虎邱镇</t>
  </si>
  <si>
    <t>黄*惜</t>
  </si>
  <si>
    <t>安溪伍心壹家养老服务公司</t>
  </si>
  <si>
    <t>官桥镇</t>
  </si>
  <si>
    <t>林*花</t>
  </si>
  <si>
    <t>虎邱镇</t>
  </si>
  <si>
    <t>林*</t>
  </si>
  <si>
    <t>感德镇</t>
  </si>
  <si>
    <t>王*</t>
  </si>
  <si>
    <t>安溪伍心乐享养老服务有限公司</t>
  </si>
  <si>
    <t>祥华乡</t>
  </si>
  <si>
    <t>詹*炎</t>
  </si>
  <si>
    <t>詹*根</t>
  </si>
  <si>
    <t>1级</t>
  </si>
  <si>
    <t>陈*金</t>
  </si>
  <si>
    <t>5700（4级双人间）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</si>
</sst>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￥&quot;* #,##0.00_-;\-&quot;￥&quot;* #,##0.00_-;_-&quot;￥&quot;* &quot;-&quot;??_-;_-@_-"/>
    <numFmt numFmtId="178" formatCode="_-* #,##0_-;\-* #,##0_-;_-* &quot;-&quot;_-;_-@_-"/>
    <numFmt numFmtId="179" formatCode="_-&quot;￥&quot;* #,##0_-;\-&quot;￥&quot;* #,##0_-;_-&quot;￥&quot;* &quot;-&quot;_-;_-@_-"/>
  </numFmts>
  <fonts count="23">
    <font>
      <sz val="12"/>
      <name val="宋体"/>
      <charset val="134"/>
    </font>
    <font>
      <b/>
      <sz val="12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S19"/>
  <sheetViews>
    <sheetView tabSelected="1" zoomScale="90" zoomScaleNormal="90" zoomScaleSheetLayoutView="60" workbookViewId="0">
      <selection activeCell="V9" sqref="V9"/>
    </sheetView>
  </sheetViews>
  <sheetFormatPr defaultColWidth="9" defaultRowHeight="14.25"/>
  <cols>
    <col min="1" max="1" width="5.125" style="3" customWidth="1"/>
    <col min="2" max="2" width="8.625" style="4" customWidth="1"/>
    <col min="3" max="3" width="5.75" style="4" customWidth="1"/>
    <col min="4" max="4" width="7.625" style="4" customWidth="1"/>
    <col min="5" max="5" width="7.125" style="4" customWidth="1"/>
    <col min="6" max="6" width="4.25" style="5" customWidth="1"/>
    <col min="7" max="7" width="24" style="4" customWidth="1"/>
    <col min="8" max="8" width="10.275" style="4" customWidth="1"/>
    <col min="9" max="10" width="17.125" style="4" customWidth="1"/>
    <col min="11" max="11" width="9.25" style="4" customWidth="1"/>
    <col min="12" max="12" width="9.125" style="4" customWidth="1"/>
    <col min="13" max="14" width="9.375" style="6" customWidth="1"/>
    <col min="15" max="16" width="8.875" style="4" customWidth="1"/>
    <col min="17" max="17" width="7.625" style="4" customWidth="1"/>
    <col min="18" max="18" width="10" style="4" customWidth="1"/>
    <col min="19" max="19" width="7.875" style="4" customWidth="1"/>
    <col min="20" max="16384" width="9" style="4"/>
  </cols>
  <sheetData>
    <row r="1" ht="51.95" customHeight="1" spans="1:19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="1" customFormat="1" ht="36.95" customHeight="1" spans="1:19">
      <c r="A2" s="8" t="s">
        <v>1</v>
      </c>
      <c r="B2" s="9" t="s">
        <v>2</v>
      </c>
      <c r="C2" s="10" t="s">
        <v>3</v>
      </c>
      <c r="D2" s="10" t="s">
        <v>4</v>
      </c>
      <c r="E2" s="8" t="s">
        <v>5</v>
      </c>
      <c r="F2" s="8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0" t="s">
        <v>15</v>
      </c>
      <c r="P2" s="10" t="s">
        <v>16</v>
      </c>
      <c r="Q2" s="10" t="s">
        <v>17</v>
      </c>
      <c r="R2" s="10" t="s">
        <v>18</v>
      </c>
      <c r="S2" s="10" t="s">
        <v>19</v>
      </c>
    </row>
    <row r="3" s="2" customFormat="1" ht="27.95" customHeight="1" spans="1:19">
      <c r="A3" s="11">
        <f t="shared" ref="A3:A8" si="0">ROW()-2</f>
        <v>1</v>
      </c>
      <c r="B3" s="12">
        <v>20240301</v>
      </c>
      <c r="C3" s="8" t="s">
        <v>20</v>
      </c>
      <c r="D3" s="8" t="s">
        <v>21</v>
      </c>
      <c r="E3" s="8" t="s">
        <v>22</v>
      </c>
      <c r="F3" s="8" t="s">
        <v>23</v>
      </c>
      <c r="G3" s="8" t="s">
        <v>24</v>
      </c>
      <c r="H3" s="8" t="s">
        <v>25</v>
      </c>
      <c r="I3" s="8"/>
      <c r="J3" s="8">
        <v>3182</v>
      </c>
      <c r="K3" s="8">
        <v>592</v>
      </c>
      <c r="L3" s="8">
        <v>100</v>
      </c>
      <c r="M3" s="10">
        <v>100</v>
      </c>
      <c r="N3" s="10">
        <v>130</v>
      </c>
      <c r="O3" s="8">
        <v>0</v>
      </c>
      <c r="P3" s="8">
        <v>300</v>
      </c>
      <c r="Q3" s="8">
        <v>1000</v>
      </c>
      <c r="R3" s="8">
        <f>SUM(K3:Q3)</f>
        <v>2222</v>
      </c>
      <c r="S3" s="8">
        <f>J3-R3</f>
        <v>960</v>
      </c>
    </row>
    <row r="4" s="2" customFormat="1" ht="27.95" customHeight="1" spans="1:19">
      <c r="A4" s="11">
        <f t="shared" si="0"/>
        <v>2</v>
      </c>
      <c r="B4" s="12">
        <v>20240301</v>
      </c>
      <c r="C4" s="8" t="s">
        <v>20</v>
      </c>
      <c r="D4" s="8" t="s">
        <v>21</v>
      </c>
      <c r="E4" s="8" t="s">
        <v>26</v>
      </c>
      <c r="F4" s="8" t="s">
        <v>27</v>
      </c>
      <c r="G4" s="8" t="s">
        <v>28</v>
      </c>
      <c r="H4" s="8" t="s">
        <v>29</v>
      </c>
      <c r="I4" s="8"/>
      <c r="J4" s="8">
        <v>3182</v>
      </c>
      <c r="K4" s="8">
        <v>845</v>
      </c>
      <c r="L4" s="8">
        <v>0</v>
      </c>
      <c r="M4" s="10">
        <v>0</v>
      </c>
      <c r="N4" s="10">
        <v>130</v>
      </c>
      <c r="O4" s="8">
        <v>0</v>
      </c>
      <c r="P4" s="8">
        <v>300</v>
      </c>
      <c r="Q4" s="8">
        <v>1000</v>
      </c>
      <c r="R4" s="8">
        <f t="shared" ref="R3:R8" si="1">SUM(K4:Q4)</f>
        <v>2275</v>
      </c>
      <c r="S4" s="8">
        <f t="shared" ref="S3:S8" si="2">J4-R4</f>
        <v>907</v>
      </c>
    </row>
    <row r="5" s="2" customFormat="1" ht="27.95" customHeight="1" spans="1:19">
      <c r="A5" s="11">
        <f t="shared" si="0"/>
        <v>3</v>
      </c>
      <c r="B5" s="12">
        <v>20240301</v>
      </c>
      <c r="C5" s="8" t="s">
        <v>20</v>
      </c>
      <c r="D5" s="8" t="s">
        <v>30</v>
      </c>
      <c r="E5" s="8" t="s">
        <v>31</v>
      </c>
      <c r="F5" s="8" t="s">
        <v>23</v>
      </c>
      <c r="G5" s="8" t="s">
        <v>32</v>
      </c>
      <c r="H5" s="8" t="s">
        <v>29</v>
      </c>
      <c r="I5" s="8"/>
      <c r="J5" s="8">
        <v>3182</v>
      </c>
      <c r="K5" s="8">
        <v>423</v>
      </c>
      <c r="L5" s="8">
        <v>0</v>
      </c>
      <c r="M5" s="10">
        <v>0</v>
      </c>
      <c r="N5" s="10">
        <v>130</v>
      </c>
      <c r="O5" s="8">
        <v>0</v>
      </c>
      <c r="P5" s="8">
        <v>300</v>
      </c>
      <c r="Q5" s="8">
        <v>1000</v>
      </c>
      <c r="R5" s="8">
        <f t="shared" si="1"/>
        <v>1853</v>
      </c>
      <c r="S5" s="8">
        <f t="shared" si="2"/>
        <v>1329</v>
      </c>
    </row>
    <row r="6" s="2" customFormat="1" ht="27.95" customHeight="1" spans="1:19">
      <c r="A6" s="11">
        <f t="shared" si="0"/>
        <v>4</v>
      </c>
      <c r="B6" s="12">
        <v>20240301</v>
      </c>
      <c r="C6" s="8" t="s">
        <v>20</v>
      </c>
      <c r="D6" s="8" t="s">
        <v>30</v>
      </c>
      <c r="E6" s="8" t="s">
        <v>33</v>
      </c>
      <c r="F6" s="8" t="s">
        <v>23</v>
      </c>
      <c r="G6" s="8" t="s">
        <v>28</v>
      </c>
      <c r="H6" s="8" t="s">
        <v>29</v>
      </c>
      <c r="I6" s="8"/>
      <c r="J6" s="8">
        <v>3182</v>
      </c>
      <c r="K6" s="8">
        <v>845</v>
      </c>
      <c r="L6" s="8">
        <v>0</v>
      </c>
      <c r="M6" s="10">
        <v>0</v>
      </c>
      <c r="N6" s="10">
        <v>130</v>
      </c>
      <c r="O6" s="8">
        <v>0</v>
      </c>
      <c r="P6" s="8">
        <v>300</v>
      </c>
      <c r="Q6" s="8">
        <v>1000</v>
      </c>
      <c r="R6" s="8">
        <f t="shared" si="1"/>
        <v>2275</v>
      </c>
      <c r="S6" s="8">
        <f t="shared" si="2"/>
        <v>907</v>
      </c>
    </row>
    <row r="7" s="2" customFormat="1" ht="27.95" customHeight="1" spans="1:19">
      <c r="A7" s="11">
        <f t="shared" si="0"/>
        <v>5</v>
      </c>
      <c r="B7" s="12">
        <v>20240301</v>
      </c>
      <c r="C7" s="8" t="s">
        <v>20</v>
      </c>
      <c r="D7" s="8" t="s">
        <v>34</v>
      </c>
      <c r="E7" s="8" t="s">
        <v>35</v>
      </c>
      <c r="F7" s="8" t="s">
        <v>23</v>
      </c>
      <c r="G7" s="8" t="s">
        <v>24</v>
      </c>
      <c r="H7" s="8" t="s">
        <v>29</v>
      </c>
      <c r="I7" s="8"/>
      <c r="J7" s="8">
        <v>3182</v>
      </c>
      <c r="K7" s="8">
        <v>845</v>
      </c>
      <c r="L7" s="8">
        <v>100</v>
      </c>
      <c r="M7" s="10">
        <v>100</v>
      </c>
      <c r="N7" s="10">
        <v>130</v>
      </c>
      <c r="O7" s="8">
        <v>0</v>
      </c>
      <c r="P7" s="8">
        <v>300</v>
      </c>
      <c r="Q7" s="8">
        <v>1000</v>
      </c>
      <c r="R7" s="8">
        <f t="shared" si="1"/>
        <v>2475</v>
      </c>
      <c r="S7" s="8">
        <f t="shared" si="2"/>
        <v>707</v>
      </c>
    </row>
    <row r="8" s="2" customFormat="1" ht="27.95" customHeight="1" spans="1:19">
      <c r="A8" s="11">
        <f t="shared" si="0"/>
        <v>6</v>
      </c>
      <c r="B8" s="12">
        <v>20240701</v>
      </c>
      <c r="C8" s="8" t="s">
        <v>36</v>
      </c>
      <c r="D8" s="8" t="s">
        <v>37</v>
      </c>
      <c r="E8" s="8" t="s">
        <v>38</v>
      </c>
      <c r="F8" s="8" t="s">
        <v>23</v>
      </c>
      <c r="G8" s="8" t="s">
        <v>39</v>
      </c>
      <c r="H8" s="8" t="s">
        <v>25</v>
      </c>
      <c r="I8" s="8"/>
      <c r="J8" s="8">
        <v>3182</v>
      </c>
      <c r="K8" s="8">
        <v>592</v>
      </c>
      <c r="L8" s="8">
        <v>0</v>
      </c>
      <c r="M8" s="10">
        <v>0</v>
      </c>
      <c r="N8" s="10">
        <v>130</v>
      </c>
      <c r="O8" s="8">
        <v>0</v>
      </c>
      <c r="P8" s="8">
        <v>300</v>
      </c>
      <c r="Q8" s="8">
        <v>1000</v>
      </c>
      <c r="R8" s="8">
        <f t="shared" si="1"/>
        <v>2022</v>
      </c>
      <c r="S8" s="8">
        <f t="shared" si="2"/>
        <v>1160</v>
      </c>
    </row>
    <row r="9" s="2" customFormat="1" ht="27.95" customHeight="1" spans="1:19">
      <c r="A9" s="11">
        <f t="shared" ref="A9:A18" si="3">ROW()-2</f>
        <v>7</v>
      </c>
      <c r="B9" s="12">
        <v>20240901</v>
      </c>
      <c r="C9" s="8" t="s">
        <v>36</v>
      </c>
      <c r="D9" s="8" t="s">
        <v>40</v>
      </c>
      <c r="E9" s="8" t="s">
        <v>41</v>
      </c>
      <c r="F9" s="8" t="s">
        <v>27</v>
      </c>
      <c r="G9" s="8" t="s">
        <v>24</v>
      </c>
      <c r="H9" s="8" t="s">
        <v>29</v>
      </c>
      <c r="I9" s="8">
        <v>4700</v>
      </c>
      <c r="J9" s="8">
        <v>3182</v>
      </c>
      <c r="K9" s="8">
        <v>845</v>
      </c>
      <c r="L9" s="8">
        <v>0</v>
      </c>
      <c r="M9" s="10">
        <v>0</v>
      </c>
      <c r="N9" s="10">
        <v>130</v>
      </c>
      <c r="O9" s="8">
        <v>0</v>
      </c>
      <c r="P9" s="8">
        <v>300</v>
      </c>
      <c r="Q9" s="8">
        <v>1000</v>
      </c>
      <c r="R9" s="8">
        <f t="shared" ref="R9:R19" si="4">SUM(K9:Q9)</f>
        <v>2275</v>
      </c>
      <c r="S9" s="8">
        <f t="shared" ref="S9:S19" si="5">J9-R9</f>
        <v>907</v>
      </c>
    </row>
    <row r="10" s="2" customFormat="1" ht="27.95" customHeight="1" spans="1:19">
      <c r="A10" s="11">
        <f t="shared" si="3"/>
        <v>8</v>
      </c>
      <c r="B10" s="12">
        <v>20241001</v>
      </c>
      <c r="C10" s="8" t="s">
        <v>36</v>
      </c>
      <c r="D10" s="8" t="s">
        <v>40</v>
      </c>
      <c r="E10" s="8" t="s">
        <v>42</v>
      </c>
      <c r="F10" s="8" t="s">
        <v>23</v>
      </c>
      <c r="G10" s="8" t="s">
        <v>32</v>
      </c>
      <c r="H10" s="8" t="s">
        <v>29</v>
      </c>
      <c r="I10" s="8"/>
      <c r="J10" s="8">
        <v>3182</v>
      </c>
      <c r="K10" s="8">
        <v>423</v>
      </c>
      <c r="L10" s="8">
        <v>0</v>
      </c>
      <c r="M10" s="10">
        <v>0</v>
      </c>
      <c r="N10" s="10">
        <v>130</v>
      </c>
      <c r="O10" s="8">
        <v>0</v>
      </c>
      <c r="P10" s="8">
        <v>300</v>
      </c>
      <c r="Q10" s="8">
        <v>1000</v>
      </c>
      <c r="R10" s="8">
        <f t="shared" si="4"/>
        <v>1853</v>
      </c>
      <c r="S10" s="8">
        <f t="shared" si="5"/>
        <v>1329</v>
      </c>
    </row>
    <row r="11" s="2" customFormat="1" ht="27.95" customHeight="1" spans="1:19">
      <c r="A11" s="11">
        <f t="shared" si="3"/>
        <v>9</v>
      </c>
      <c r="B11" s="12">
        <v>20241001</v>
      </c>
      <c r="C11" s="8" t="s">
        <v>36</v>
      </c>
      <c r="D11" s="8" t="s">
        <v>30</v>
      </c>
      <c r="E11" s="8" t="s">
        <v>43</v>
      </c>
      <c r="F11" s="8" t="s">
        <v>27</v>
      </c>
      <c r="G11" s="8" t="s">
        <v>24</v>
      </c>
      <c r="H11" s="8" t="s">
        <v>25</v>
      </c>
      <c r="I11" s="8"/>
      <c r="J11" s="8">
        <v>3182</v>
      </c>
      <c r="K11" s="8">
        <v>845</v>
      </c>
      <c r="L11" s="8">
        <v>0</v>
      </c>
      <c r="M11" s="10">
        <v>0</v>
      </c>
      <c r="N11" s="10">
        <v>130</v>
      </c>
      <c r="O11" s="8">
        <v>0</v>
      </c>
      <c r="P11" s="8">
        <v>300</v>
      </c>
      <c r="Q11" s="8">
        <v>1000</v>
      </c>
      <c r="R11" s="8">
        <f t="shared" si="4"/>
        <v>2275</v>
      </c>
      <c r="S11" s="8">
        <f t="shared" si="5"/>
        <v>907</v>
      </c>
    </row>
    <row r="12" s="2" customFormat="1" ht="27.95" customHeight="1" spans="1:19">
      <c r="A12" s="11">
        <f t="shared" si="3"/>
        <v>10</v>
      </c>
      <c r="B12" s="12">
        <v>20250201</v>
      </c>
      <c r="C12" s="8" t="s">
        <v>36</v>
      </c>
      <c r="D12" s="8" t="s">
        <v>44</v>
      </c>
      <c r="E12" s="8" t="s">
        <v>45</v>
      </c>
      <c r="F12" s="8" t="s">
        <v>23</v>
      </c>
      <c r="G12" s="8" t="s">
        <v>46</v>
      </c>
      <c r="H12" s="8" t="s">
        <v>29</v>
      </c>
      <c r="I12" s="8">
        <v>2900</v>
      </c>
      <c r="J12" s="8">
        <v>2900</v>
      </c>
      <c r="K12" s="8">
        <v>845</v>
      </c>
      <c r="L12" s="8">
        <v>0</v>
      </c>
      <c r="M12" s="10">
        <v>0</v>
      </c>
      <c r="N12" s="10">
        <v>130</v>
      </c>
      <c r="O12" s="8">
        <v>0</v>
      </c>
      <c r="P12" s="8">
        <v>300</v>
      </c>
      <c r="Q12" s="8">
        <v>1000</v>
      </c>
      <c r="R12" s="8">
        <f t="shared" si="4"/>
        <v>2275</v>
      </c>
      <c r="S12" s="8">
        <f t="shared" si="5"/>
        <v>625</v>
      </c>
    </row>
    <row r="13" s="2" customFormat="1" ht="27.95" customHeight="1" spans="1:19">
      <c r="A13" s="11">
        <f t="shared" si="3"/>
        <v>11</v>
      </c>
      <c r="B13" s="12">
        <v>20250401</v>
      </c>
      <c r="C13" s="8" t="s">
        <v>36</v>
      </c>
      <c r="D13" s="8" t="s">
        <v>47</v>
      </c>
      <c r="E13" s="8" t="s">
        <v>48</v>
      </c>
      <c r="F13" s="8" t="s">
        <v>23</v>
      </c>
      <c r="G13" s="8" t="s">
        <v>24</v>
      </c>
      <c r="H13" s="8" t="s">
        <v>25</v>
      </c>
      <c r="I13" s="8"/>
      <c r="J13" s="8">
        <v>3182</v>
      </c>
      <c r="K13" s="8">
        <v>845</v>
      </c>
      <c r="L13" s="8">
        <v>0</v>
      </c>
      <c r="M13" s="10">
        <v>0</v>
      </c>
      <c r="N13" s="10">
        <v>130</v>
      </c>
      <c r="O13" s="8">
        <v>121</v>
      </c>
      <c r="P13" s="8">
        <v>0</v>
      </c>
      <c r="Q13" s="8">
        <v>1000</v>
      </c>
      <c r="R13" s="8">
        <f t="shared" si="4"/>
        <v>2096</v>
      </c>
      <c r="S13" s="8">
        <f t="shared" si="5"/>
        <v>1086</v>
      </c>
    </row>
    <row r="14" s="2" customFormat="1" ht="27.95" customHeight="1" spans="1:19">
      <c r="A14" s="11">
        <f t="shared" si="3"/>
        <v>12</v>
      </c>
      <c r="B14" s="12">
        <v>20250401</v>
      </c>
      <c r="C14" s="8" t="s">
        <v>36</v>
      </c>
      <c r="D14" s="8" t="s">
        <v>49</v>
      </c>
      <c r="E14" s="8" t="s">
        <v>50</v>
      </c>
      <c r="F14" s="8" t="s">
        <v>23</v>
      </c>
      <c r="G14" s="8" t="s">
        <v>46</v>
      </c>
      <c r="H14" s="8" t="s">
        <v>25</v>
      </c>
      <c r="I14" s="8"/>
      <c r="J14" s="8">
        <v>3182</v>
      </c>
      <c r="K14" s="8">
        <v>845</v>
      </c>
      <c r="L14" s="8">
        <v>100</v>
      </c>
      <c r="M14" s="10">
        <v>50</v>
      </c>
      <c r="N14" s="10">
        <v>0</v>
      </c>
      <c r="O14" s="8">
        <v>0</v>
      </c>
      <c r="P14" s="8">
        <v>0</v>
      </c>
      <c r="Q14" s="8">
        <v>1000</v>
      </c>
      <c r="R14" s="8">
        <f t="shared" si="4"/>
        <v>1995</v>
      </c>
      <c r="S14" s="8">
        <f t="shared" si="5"/>
        <v>1187</v>
      </c>
    </row>
    <row r="15" s="2" customFormat="1" ht="27.95" customHeight="1" spans="1:19">
      <c r="A15" s="11">
        <f t="shared" si="3"/>
        <v>13</v>
      </c>
      <c r="B15" s="12">
        <v>20250401</v>
      </c>
      <c r="C15" s="8" t="s">
        <v>36</v>
      </c>
      <c r="D15" s="8" t="s">
        <v>51</v>
      </c>
      <c r="E15" s="8" t="s">
        <v>52</v>
      </c>
      <c r="F15" s="8" t="s">
        <v>27</v>
      </c>
      <c r="G15" s="8" t="s">
        <v>53</v>
      </c>
      <c r="H15" s="8"/>
      <c r="I15" s="8"/>
      <c r="J15" s="8">
        <v>3182</v>
      </c>
      <c r="K15" s="8">
        <v>845</v>
      </c>
      <c r="L15" s="8">
        <v>0</v>
      </c>
      <c r="M15" s="10">
        <v>0</v>
      </c>
      <c r="N15" s="10">
        <v>130</v>
      </c>
      <c r="O15" s="8">
        <v>0</v>
      </c>
      <c r="P15" s="8">
        <v>300</v>
      </c>
      <c r="Q15" s="8">
        <v>1000</v>
      </c>
      <c r="R15" s="8">
        <f t="shared" si="4"/>
        <v>2275</v>
      </c>
      <c r="S15" s="8">
        <f t="shared" si="5"/>
        <v>907</v>
      </c>
    </row>
    <row r="16" s="2" customFormat="1" ht="27.95" customHeight="1" spans="1:19">
      <c r="A16" s="11">
        <f t="shared" si="3"/>
        <v>14</v>
      </c>
      <c r="B16" s="12">
        <v>20250501</v>
      </c>
      <c r="C16" s="8" t="s">
        <v>36</v>
      </c>
      <c r="D16" s="8" t="s">
        <v>54</v>
      </c>
      <c r="E16" s="8" t="s">
        <v>55</v>
      </c>
      <c r="F16" s="8" t="s">
        <v>27</v>
      </c>
      <c r="G16" s="8" t="s">
        <v>24</v>
      </c>
      <c r="H16" s="8" t="s">
        <v>25</v>
      </c>
      <c r="I16" s="8"/>
      <c r="J16" s="8">
        <v>3182</v>
      </c>
      <c r="K16" s="8">
        <v>845</v>
      </c>
      <c r="L16" s="8">
        <v>0</v>
      </c>
      <c r="M16" s="10">
        <v>0</v>
      </c>
      <c r="N16" s="10">
        <v>130</v>
      </c>
      <c r="O16" s="8">
        <v>145</v>
      </c>
      <c r="P16" s="8">
        <v>0</v>
      </c>
      <c r="Q16" s="8">
        <v>1000</v>
      </c>
      <c r="R16" s="8">
        <f t="shared" si="4"/>
        <v>2120</v>
      </c>
      <c r="S16" s="8">
        <f t="shared" si="5"/>
        <v>1062</v>
      </c>
    </row>
    <row r="17" spans="1:19">
      <c r="A17" s="11">
        <v>15</v>
      </c>
      <c r="B17" s="13">
        <v>20250601</v>
      </c>
      <c r="C17" s="13" t="s">
        <v>36</v>
      </c>
      <c r="D17" s="13" t="s">
        <v>54</v>
      </c>
      <c r="E17" s="13" t="s">
        <v>56</v>
      </c>
      <c r="F17" s="13" t="s">
        <v>27</v>
      </c>
      <c r="G17" s="13" t="s">
        <v>24</v>
      </c>
      <c r="H17" s="13" t="s">
        <v>57</v>
      </c>
      <c r="I17" s="8">
        <v>3400</v>
      </c>
      <c r="J17" s="8">
        <v>3182</v>
      </c>
      <c r="K17" s="8">
        <v>845</v>
      </c>
      <c r="L17" s="13">
        <v>100</v>
      </c>
      <c r="M17" s="13">
        <v>50</v>
      </c>
      <c r="N17" s="13">
        <v>130</v>
      </c>
      <c r="O17" s="13">
        <v>0</v>
      </c>
      <c r="P17" s="13">
        <v>0</v>
      </c>
      <c r="Q17" s="13">
        <v>750</v>
      </c>
      <c r="R17" s="8">
        <f t="shared" si="4"/>
        <v>1875</v>
      </c>
      <c r="S17" s="8">
        <f t="shared" si="5"/>
        <v>1307</v>
      </c>
    </row>
    <row r="18" spans="1:19">
      <c r="A18" s="11">
        <v>16</v>
      </c>
      <c r="B18" s="13">
        <v>20250701</v>
      </c>
      <c r="C18" s="13" t="s">
        <v>36</v>
      </c>
      <c r="D18" s="13" t="s">
        <v>51</v>
      </c>
      <c r="E18" s="13" t="s">
        <v>58</v>
      </c>
      <c r="F18" s="13" t="s">
        <v>27</v>
      </c>
      <c r="G18" s="13" t="s">
        <v>24</v>
      </c>
      <c r="H18" s="13" t="s">
        <v>29</v>
      </c>
      <c r="I18" s="13" t="s">
        <v>59</v>
      </c>
      <c r="J18" s="13">
        <v>3182</v>
      </c>
      <c r="K18" s="13">
        <v>845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3">
        <v>1000</v>
      </c>
      <c r="R18" s="8">
        <f t="shared" si="4"/>
        <v>1845</v>
      </c>
      <c r="S18" s="8">
        <f t="shared" si="5"/>
        <v>1337</v>
      </c>
    </row>
    <row r="19" spans="2:7">
      <c r="B19" s="3"/>
      <c r="C19" s="3"/>
      <c r="D19" s="3"/>
      <c r="E19" s="3"/>
      <c r="F19" s="14"/>
      <c r="G19" s="3"/>
    </row>
  </sheetData>
  <autoFilter xmlns:etc="http://www.wps.cn/officeDocument/2017/etCustomData" ref="A2:U18" etc:filterBottomFollowUsedRange="0">
    <extLst/>
  </autoFilter>
  <mergeCells count="1">
    <mergeCell ref="A1:S1"/>
  </mergeCells>
  <printOptions horizontalCentered="1"/>
  <pageMargins left="0.55" right="0.55" top="0.98" bottom="0.98" header="0.51" footer="0.51"/>
  <pageSetup paperSize="9" scale="70" orientation="landscape" horizontalDpi="6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经济困难失能老年人入住养老机构补贴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仰望天空</cp:lastModifiedBy>
  <dcterms:created xsi:type="dcterms:W3CDTF">2013-08-29T19:07:00Z</dcterms:created>
  <cp:lastPrinted>2018-08-02T18:10:00Z</cp:lastPrinted>
  <dcterms:modified xsi:type="dcterms:W3CDTF">2025-09-03T03:17:13Z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4AD89C2505AE167615583E684BEDD56F</vt:lpwstr>
  </property>
</Properties>
</file>