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7945" windowHeight="12375"/>
  </bookViews>
  <sheets>
    <sheet name="第二批资金，2025年发放）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1" i="3" l="1"/>
  <c r="K11" i="3"/>
  <c r="B11" i="3"/>
  <c r="M10" i="3"/>
  <c r="K10" i="3"/>
  <c r="B10" i="3"/>
  <c r="M9" i="3"/>
  <c r="K9" i="3"/>
  <c r="B9" i="3"/>
  <c r="M8" i="3"/>
  <c r="K8" i="3"/>
  <c r="H8" i="3"/>
  <c r="B8" i="3"/>
  <c r="M7" i="3"/>
  <c r="L7" i="3"/>
  <c r="K7" i="3"/>
  <c r="J7" i="3"/>
  <c r="I7" i="3"/>
  <c r="H7" i="3"/>
  <c r="G7" i="3"/>
  <c r="F7" i="3"/>
  <c r="E7" i="3"/>
  <c r="D7" i="3"/>
  <c r="C7" i="3"/>
  <c r="B7" i="3"/>
</calcChain>
</file>

<file path=xl/sharedStrings.xml><?xml version="1.0" encoding="utf-8"?>
<sst xmlns="http://schemas.openxmlformats.org/spreadsheetml/2006/main" count="26" uniqueCount="23">
  <si>
    <t>附件</t>
  </si>
  <si>
    <t>安溪县2024年21世纪海丝名城国土绿化试点示范项目第二批补助资金一览表</t>
  </si>
  <si>
    <t>计</t>
  </si>
  <si>
    <t>补植修复</t>
  </si>
  <si>
    <t>抚育修复</t>
  </si>
  <si>
    <t>补植修复（第一年60%）</t>
  </si>
  <si>
    <t>常规工程</t>
  </si>
  <si>
    <t>精品工程</t>
  </si>
  <si>
    <t>补助总额</t>
  </si>
  <si>
    <t>补助总额的60%</t>
  </si>
  <si>
    <t>全县合计</t>
  </si>
  <si>
    <t>魁斗镇</t>
  </si>
  <si>
    <t>金谷镇</t>
  </si>
  <si>
    <t>湖头镇</t>
  </si>
  <si>
    <t>尚卿镇</t>
  </si>
  <si>
    <r>
      <t>应发补助资金</t>
    </r>
    <r>
      <rPr>
        <sz val="12"/>
        <color theme="1"/>
        <rFont val="黑体"/>
        <family val="3"/>
        <charset val="134"/>
      </rPr>
      <t>（万元）</t>
    </r>
    <phoneticPr fontId="3" type="noConversion"/>
  </si>
  <si>
    <r>
      <t>项目完成面积</t>
    </r>
    <r>
      <rPr>
        <sz val="12"/>
        <color theme="1"/>
        <rFont val="黑体"/>
        <family val="3"/>
        <charset val="134"/>
      </rPr>
      <t>(亩)</t>
    </r>
    <phoneticPr fontId="3" type="noConversion"/>
  </si>
  <si>
    <r>
      <t xml:space="preserve">第二批实际下达资金
</t>
    </r>
    <r>
      <rPr>
        <sz val="12"/>
        <color theme="1"/>
        <rFont val="黑体"/>
        <family val="3"/>
        <charset val="134"/>
      </rPr>
      <t>（万元）</t>
    </r>
    <phoneticPr fontId="3" type="noConversion"/>
  </si>
  <si>
    <t>实施单位</t>
    <phoneticPr fontId="3" type="noConversion"/>
  </si>
  <si>
    <t>常规
工程</t>
    <phoneticPr fontId="3" type="noConversion"/>
  </si>
  <si>
    <t>精品
工程</t>
    <phoneticPr fontId="3" type="noConversion"/>
  </si>
  <si>
    <r>
      <t>抚育修复</t>
    </r>
    <r>
      <rPr>
        <sz val="12"/>
        <color theme="1"/>
        <rFont val="黑体"/>
        <family val="3"/>
        <charset val="134"/>
      </rPr>
      <t>（一次性150元/亩）</t>
    </r>
    <phoneticPr fontId="3" type="noConversion"/>
  </si>
  <si>
    <r>
      <t xml:space="preserve">应扣预下达资金
</t>
    </r>
    <r>
      <rPr>
        <sz val="12"/>
        <color theme="1"/>
        <rFont val="黑体"/>
        <family val="3"/>
        <charset val="134"/>
      </rPr>
      <t>（万元）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</si>
</sst>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sz val="12"/>
      <color theme="1"/>
      <name val="仿宋"/>
      <charset val="134"/>
    </font>
    <font>
      <b/>
      <sz val="12"/>
      <color theme="1"/>
      <name val="仿宋"/>
      <charset val="134"/>
    </font>
    <font>
      <sz val="9"/>
      <name val="宋体"/>
      <family val="3"/>
      <charset val="134"/>
      <scheme val="minor"/>
    </font>
    <font>
      <sz val="18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2"/>
      <color theme="1"/>
      <name val="黑体"/>
      <family val="3"/>
      <charset val="134"/>
    </font>
    <font>
      <sz val="14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sz val="13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workbookViewId="0">
      <selection activeCell="H6" sqref="H6"/>
    </sheetView>
  </sheetViews>
  <sheetFormatPr defaultColWidth="9" defaultRowHeight="13.5" x14ac:dyDescent="0.15"/>
  <cols>
    <col min="1" max="1" width="11.875" style="3" bestFit="1" customWidth="1"/>
    <col min="2" max="5" width="7.125" style="3" customWidth="1"/>
    <col min="6" max="11" width="11.5" style="3" customWidth="1"/>
    <col min="12" max="12" width="13.625" style="3" customWidth="1"/>
    <col min="13" max="13" width="13.375" style="3" customWidth="1"/>
    <col min="14" max="16384" width="9" style="3"/>
  </cols>
  <sheetData>
    <row r="1" spans="1:13" ht="33" customHeight="1" x14ac:dyDescent="0.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50.25" customHeight="1" x14ac:dyDescent="0.15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3" s="1" customFormat="1" ht="30" customHeight="1" x14ac:dyDescent="0.15">
      <c r="A3" s="10" t="s">
        <v>18</v>
      </c>
      <c r="B3" s="10" t="s">
        <v>16</v>
      </c>
      <c r="C3" s="10"/>
      <c r="D3" s="10"/>
      <c r="E3" s="10"/>
      <c r="F3" s="10" t="s">
        <v>15</v>
      </c>
      <c r="G3" s="10"/>
      <c r="H3" s="10"/>
      <c r="I3" s="10"/>
      <c r="J3" s="10"/>
      <c r="K3" s="10"/>
      <c r="L3" s="10" t="s">
        <v>22</v>
      </c>
      <c r="M3" s="10" t="s">
        <v>17</v>
      </c>
    </row>
    <row r="4" spans="1:13" s="1" customFormat="1" ht="30" customHeight="1" x14ac:dyDescent="0.15">
      <c r="A4" s="10"/>
      <c r="B4" s="11" t="s">
        <v>2</v>
      </c>
      <c r="C4" s="11" t="s">
        <v>3</v>
      </c>
      <c r="D4" s="11"/>
      <c r="E4" s="11" t="s">
        <v>4</v>
      </c>
      <c r="F4" s="11" t="s">
        <v>5</v>
      </c>
      <c r="G4" s="11"/>
      <c r="H4" s="11"/>
      <c r="I4" s="11"/>
      <c r="J4" s="11" t="s">
        <v>21</v>
      </c>
      <c r="K4" s="11" t="s">
        <v>2</v>
      </c>
      <c r="L4" s="10"/>
      <c r="M4" s="10"/>
    </row>
    <row r="5" spans="1:13" s="1" customFormat="1" ht="30" customHeight="1" x14ac:dyDescent="0.15">
      <c r="A5" s="10"/>
      <c r="B5" s="11"/>
      <c r="C5" s="6" t="s">
        <v>19</v>
      </c>
      <c r="D5" s="6" t="s">
        <v>20</v>
      </c>
      <c r="E5" s="11"/>
      <c r="F5" s="6" t="s">
        <v>6</v>
      </c>
      <c r="G5" s="6"/>
      <c r="H5" s="6" t="s">
        <v>7</v>
      </c>
      <c r="I5" s="6"/>
      <c r="J5" s="11"/>
      <c r="K5" s="11"/>
      <c r="L5" s="10"/>
      <c r="M5" s="10"/>
    </row>
    <row r="6" spans="1:13" s="1" customFormat="1" ht="35.25" customHeight="1" x14ac:dyDescent="0.15">
      <c r="A6" s="10"/>
      <c r="B6" s="11"/>
      <c r="C6" s="6"/>
      <c r="D6" s="6"/>
      <c r="E6" s="11"/>
      <c r="F6" s="12" t="s">
        <v>8</v>
      </c>
      <c r="G6" s="12" t="s">
        <v>9</v>
      </c>
      <c r="H6" s="12" t="s">
        <v>8</v>
      </c>
      <c r="I6" s="12" t="s">
        <v>9</v>
      </c>
      <c r="J6" s="11"/>
      <c r="K6" s="11"/>
      <c r="L6" s="10"/>
      <c r="M6" s="10"/>
    </row>
    <row r="7" spans="1:13" s="2" customFormat="1" ht="27" customHeight="1" x14ac:dyDescent="0.15">
      <c r="A7" s="7" t="s">
        <v>10</v>
      </c>
      <c r="B7" s="7">
        <f t="shared" ref="B7:M7" si="0">SUM(B8:B11)</f>
        <v>4488</v>
      </c>
      <c r="C7" s="7">
        <f t="shared" si="0"/>
        <v>2213</v>
      </c>
      <c r="D7" s="7">
        <f t="shared" si="0"/>
        <v>354</v>
      </c>
      <c r="E7" s="7">
        <f t="shared" si="0"/>
        <v>1921</v>
      </c>
      <c r="F7" s="7">
        <f t="shared" si="0"/>
        <v>119.23350000000001</v>
      </c>
      <c r="G7" s="7">
        <f t="shared" si="0"/>
        <v>71.599999999999994</v>
      </c>
      <c r="H7" s="7">
        <f t="shared" si="0"/>
        <v>56.814999999999998</v>
      </c>
      <c r="I7" s="7">
        <f t="shared" si="0"/>
        <v>34.1</v>
      </c>
      <c r="J7" s="7">
        <f t="shared" si="0"/>
        <v>28.815000000000001</v>
      </c>
      <c r="K7" s="7">
        <f t="shared" si="0"/>
        <v>134.51499999999999</v>
      </c>
      <c r="L7" s="7">
        <f t="shared" si="0"/>
        <v>121</v>
      </c>
      <c r="M7" s="7">
        <f t="shared" si="0"/>
        <v>13.515000000000001</v>
      </c>
    </row>
    <row r="8" spans="1:13" s="1" customFormat="1" ht="27" customHeight="1" x14ac:dyDescent="0.15">
      <c r="A8" s="8" t="s">
        <v>11</v>
      </c>
      <c r="B8" s="8">
        <f>C8+D8+E8</f>
        <v>1644</v>
      </c>
      <c r="C8" s="8">
        <v>530</v>
      </c>
      <c r="D8" s="8">
        <v>104</v>
      </c>
      <c r="E8" s="8">
        <v>1010</v>
      </c>
      <c r="F8" s="8">
        <v>30.475000000000001</v>
      </c>
      <c r="G8" s="8">
        <v>18.3</v>
      </c>
      <c r="H8" s="8">
        <f>16.64+10</f>
        <v>26.64</v>
      </c>
      <c r="I8" s="8">
        <v>16</v>
      </c>
      <c r="J8" s="8">
        <v>15.15</v>
      </c>
      <c r="K8" s="8">
        <f t="shared" ref="K8:K11" si="1">G8+I8+J8</f>
        <v>49.45</v>
      </c>
      <c r="L8" s="9">
        <v>42.7</v>
      </c>
      <c r="M8" s="8">
        <f t="shared" ref="M8:M11" si="2">K8-L8</f>
        <v>6.7499999999999902</v>
      </c>
    </row>
    <row r="9" spans="1:13" s="1" customFormat="1" ht="27" customHeight="1" x14ac:dyDescent="0.15">
      <c r="A9" s="8" t="s">
        <v>12</v>
      </c>
      <c r="B9" s="8">
        <f>C9+D9+E9</f>
        <v>981</v>
      </c>
      <c r="C9" s="8">
        <v>570</v>
      </c>
      <c r="D9" s="8"/>
      <c r="E9" s="8">
        <v>411</v>
      </c>
      <c r="F9" s="8">
        <v>30.78</v>
      </c>
      <c r="G9" s="8">
        <v>18.5</v>
      </c>
      <c r="H9" s="8"/>
      <c r="I9" s="8"/>
      <c r="J9" s="8">
        <v>6.165</v>
      </c>
      <c r="K9" s="8">
        <f t="shared" si="1"/>
        <v>24.664999999999999</v>
      </c>
      <c r="L9" s="9">
        <v>21.8</v>
      </c>
      <c r="M9" s="8">
        <f t="shared" si="2"/>
        <v>2.8650000000000002</v>
      </c>
    </row>
    <row r="10" spans="1:13" s="1" customFormat="1" ht="27" customHeight="1" x14ac:dyDescent="0.15">
      <c r="A10" s="8" t="s">
        <v>13</v>
      </c>
      <c r="B10" s="8">
        <f>C10+D10+E10</f>
        <v>613</v>
      </c>
      <c r="C10" s="8">
        <v>613</v>
      </c>
      <c r="D10" s="8"/>
      <c r="E10" s="8"/>
      <c r="F10" s="8">
        <v>27.278500000000001</v>
      </c>
      <c r="G10" s="8">
        <v>16.399999999999999</v>
      </c>
      <c r="H10" s="8"/>
      <c r="I10" s="8"/>
      <c r="J10" s="8"/>
      <c r="K10" s="8">
        <f t="shared" si="1"/>
        <v>16.399999999999999</v>
      </c>
      <c r="L10" s="9">
        <v>16.100000000000001</v>
      </c>
      <c r="M10" s="8">
        <f t="shared" si="2"/>
        <v>0.29999999999999699</v>
      </c>
    </row>
    <row r="11" spans="1:13" s="1" customFormat="1" ht="27" customHeight="1" x14ac:dyDescent="0.15">
      <c r="A11" s="8" t="s">
        <v>14</v>
      </c>
      <c r="B11" s="8">
        <f>C11+D11+E11</f>
        <v>1250</v>
      </c>
      <c r="C11" s="8">
        <v>500</v>
      </c>
      <c r="D11" s="8">
        <v>250</v>
      </c>
      <c r="E11" s="8">
        <v>500</v>
      </c>
      <c r="F11" s="8">
        <v>30.7</v>
      </c>
      <c r="G11" s="8">
        <v>18.399999999999999</v>
      </c>
      <c r="H11" s="8">
        <v>30.175000000000001</v>
      </c>
      <c r="I11" s="8">
        <v>18.100000000000001</v>
      </c>
      <c r="J11" s="8">
        <v>7.5</v>
      </c>
      <c r="K11" s="8">
        <f t="shared" si="1"/>
        <v>44</v>
      </c>
      <c r="L11" s="9">
        <v>40.4</v>
      </c>
      <c r="M11" s="8">
        <f t="shared" si="2"/>
        <v>3.6</v>
      </c>
    </row>
  </sheetData>
  <mergeCells count="17">
    <mergeCell ref="F5:G5"/>
    <mergeCell ref="H5:I5"/>
    <mergeCell ref="A3:A6"/>
    <mergeCell ref="B4:B6"/>
    <mergeCell ref="C5:C6"/>
    <mergeCell ref="D5:D6"/>
    <mergeCell ref="E4:E6"/>
    <mergeCell ref="A1:M1"/>
    <mergeCell ref="A2:M2"/>
    <mergeCell ref="B3:E3"/>
    <mergeCell ref="F3:K3"/>
    <mergeCell ref="C4:D4"/>
    <mergeCell ref="F4:I4"/>
    <mergeCell ref="J4:J6"/>
    <mergeCell ref="K4:K6"/>
    <mergeCell ref="L3:L6"/>
    <mergeCell ref="M3:M6"/>
  </mergeCells>
  <phoneticPr fontId="3" type="noConversion"/>
  <printOptions horizontalCentered="1"/>
  <pageMargins left="0.59027777777777801" right="0.59027777777777801" top="0.59027777777777801" bottom="0.59027777777777801" header="0.5" footer="0.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第二批资金，2025年发放）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2025-05-13T09:05:35Z</cp:lastPrinted>
  <dcterms:created xsi:type="dcterms:W3CDTF">2023-05-12T11:15:00Z</dcterms:created>
  <dcterms:modified xsi:type="dcterms:W3CDTF">2025-05-13T09:05:53Z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73D0926D84E14EB79E03F5451CC83871_12</vt:lpwstr>
  </property>
</Properties>
</file>