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Sheet1!$K$5:$K$17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<sst xmlns="http://schemas.openxmlformats.org/spreadsheetml/2006/main" count="45" uniqueCount="37">
  <si>
    <t>附件</t>
  </si>
  <si>
    <t>2023年安溪县企业享受社会保险补贴资金明细表</t>
  </si>
  <si>
    <t>序号</t>
  </si>
  <si>
    <t>申请企业名称</t>
  </si>
  <si>
    <t>员工
姓名</t>
  </si>
  <si>
    <t>性别</t>
  </si>
  <si>
    <t>身份证号码</t>
  </si>
  <si>
    <t>就业失业登记证</t>
  </si>
  <si>
    <t>人员类别</t>
  </si>
  <si>
    <t>缴纳社会保险费合计（元）</t>
  </si>
  <si>
    <t>补贴标准</t>
  </si>
  <si>
    <t>补贴金额
（元）</t>
  </si>
  <si>
    <t>基本养老保险费</t>
  </si>
  <si>
    <t>基本医疗保险费</t>
  </si>
  <si>
    <t>失业保险费</t>
  </si>
  <si>
    <t>失业</t>
  </si>
  <si>
    <t>医疗</t>
  </si>
  <si>
    <t>安溪万达广场商业物业管理有限公司</t>
  </si>
  <si>
    <t>刘锦鹏</t>
  </si>
  <si>
    <t>男</t>
  </si>
  <si>
    <t>350524********7718</t>
  </si>
  <si>
    <t>350524********54</t>
  </si>
  <si>
    <t>应届高校毕业生</t>
  </si>
  <si>
    <t>林玲玲</t>
  </si>
  <si>
    <t>女</t>
  </si>
  <si>
    <t>350524********5524</t>
  </si>
  <si>
    <t>350524********72</t>
  </si>
  <si>
    <t>吴英红</t>
  </si>
  <si>
    <t>350524********202X</t>
  </si>
  <si>
    <t>350524********73</t>
  </si>
  <si>
    <t>陈旭阳</t>
  </si>
  <si>
    <t>350524********8219</t>
  </si>
  <si>
    <t>350524********32</t>
  </si>
  <si>
    <t>谢志超</t>
  </si>
  <si>
    <t>350583********6615</t>
  </si>
  <si>
    <t>350524********81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</si>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</sst>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楷体"/>
      <charset val="134"/>
    </font>
    <font>
      <b/>
      <sz val="10"/>
      <color theme="1"/>
      <name val="楷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黑体"/>
      <charset val="134"/>
    </font>
    <font>
      <b/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6" fontId="5" fillId="0" borderId="4" xfId="1" applyNumberFormat="1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176" fontId="5" fillId="0" borderId="4" xfId="50" applyNumberFormat="1" applyFont="1" applyFill="1" applyBorder="1" applyAlignment="1" applyProtection="1">
      <alignment horizontal="center" vertical="center"/>
      <protection locked="0"/>
    </xf>
    <xf numFmtId="9" fontId="4" fillId="0" borderId="4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vertical="center"/>
    </xf>
    <xf numFmtId="9" fontId="6" fillId="0" borderId="3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青牛当月增当月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abSelected="1" workbookViewId="0">
      <selection activeCell="F20" sqref="F20"/>
    </sheetView>
  </sheetViews>
  <sheetFormatPr defaultColWidth="9" defaultRowHeight="13.5"/>
  <cols>
    <col min="1" max="1" width="6" customWidth="1"/>
    <col min="2" max="2" width="9.89166666666667" customWidth="1"/>
    <col min="3" max="3" width="8.25" customWidth="1"/>
    <col min="4" max="4" width="6.13333333333333" customWidth="1"/>
    <col min="5" max="5" width="19.5583333333333" customWidth="1"/>
    <col min="6" max="6" width="18.6333333333333" customWidth="1"/>
    <col min="7" max="7" width="17.1083333333333" customWidth="1"/>
    <col min="8" max="8" width="12.25" customWidth="1"/>
    <col min="9" max="9" width="10.1333333333333" customWidth="1"/>
    <col min="10" max="10" width="9.25" customWidth="1"/>
    <col min="11" max="11" width="11.1333333333333" customWidth="1"/>
    <col min="13" max="13" width="10.6333333333333" customWidth="1"/>
    <col min="14" max="18" width="9" hidden="1" customWidth="1"/>
  </cols>
  <sheetData>
    <row r="1" ht="30" customHeight="1" spans="1:1">
      <c r="A1" t="s">
        <v>0</v>
      </c>
    </row>
    <row r="2" ht="48" customHeight="1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8" customHeight="1" spans="1:13">
      <c r="A3" s="2" t="s">
        <v>2</v>
      </c>
      <c r="B3" s="3" t="s">
        <v>3</v>
      </c>
      <c r="C3" s="3" t="s">
        <v>4</v>
      </c>
      <c r="D3" s="2" t="s">
        <v>5</v>
      </c>
      <c r="E3" s="2" t="s">
        <v>6</v>
      </c>
      <c r="F3" s="2" t="s">
        <v>7</v>
      </c>
      <c r="G3" s="4" t="s">
        <v>8</v>
      </c>
      <c r="H3" s="5"/>
      <c r="I3" s="20"/>
      <c r="J3" s="20"/>
      <c r="K3" s="21" t="s">
        <v>9</v>
      </c>
      <c r="L3" s="22" t="s">
        <v>10</v>
      </c>
      <c r="M3" s="23" t="s">
        <v>11</v>
      </c>
    </row>
    <row r="4" ht="56.1" customHeight="1" spans="1:18">
      <c r="A4" s="6"/>
      <c r="B4" s="7"/>
      <c r="C4" s="7"/>
      <c r="D4" s="6"/>
      <c r="E4" s="6"/>
      <c r="F4" s="6"/>
      <c r="G4" s="8"/>
      <c r="H4" s="9" t="s">
        <v>12</v>
      </c>
      <c r="I4" s="9" t="s">
        <v>13</v>
      </c>
      <c r="J4" s="9" t="s">
        <v>14</v>
      </c>
      <c r="K4" s="9"/>
      <c r="L4" s="24"/>
      <c r="M4" s="24"/>
      <c r="O4" t="s">
        <v>15</v>
      </c>
      <c r="Q4" t="s">
        <v>16</v>
      </c>
      <c r="R4" t="s">
        <v>16</v>
      </c>
    </row>
    <row r="5" ht="35" customHeight="1" spans="1:18">
      <c r="A5" s="10">
        <v>1</v>
      </c>
      <c r="B5" s="11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2">
        <v>2960</v>
      </c>
      <c r="I5" s="15">
        <v>1497</v>
      </c>
      <c r="J5" s="25">
        <v>0</v>
      </c>
      <c r="K5" s="15">
        <f>H5+I5+J5</f>
        <v>4457</v>
      </c>
      <c r="L5" s="26">
        <v>0.8</v>
      </c>
      <c r="M5" s="15">
        <f>ROUND(K5*L5,2)</f>
        <v>3565.6</v>
      </c>
      <c r="N5">
        <v>11</v>
      </c>
      <c r="O5">
        <v>18.5</v>
      </c>
      <c r="P5">
        <f>+O5*N5</f>
        <v>203.5</v>
      </c>
      <c r="Q5">
        <v>299.4</v>
      </c>
      <c r="R5">
        <f>+Q5*N5</f>
        <v>3293.4</v>
      </c>
    </row>
    <row r="6" ht="24.95" customHeight="1" spans="1:18">
      <c r="A6" s="10">
        <v>2</v>
      </c>
      <c r="B6" s="13"/>
      <c r="C6" s="10" t="s">
        <v>23</v>
      </c>
      <c r="D6" s="10" t="s">
        <v>24</v>
      </c>
      <c r="E6" s="10" t="s">
        <v>25</v>
      </c>
      <c r="F6" s="10" t="s">
        <v>26</v>
      </c>
      <c r="G6" s="10" t="s">
        <v>22</v>
      </c>
      <c r="H6" s="14">
        <v>2368</v>
      </c>
      <c r="I6" s="15">
        <v>1197.6</v>
      </c>
      <c r="J6" s="14">
        <v>0</v>
      </c>
      <c r="K6" s="15">
        <f>H6+I6+J6</f>
        <v>3565.6</v>
      </c>
      <c r="L6" s="26">
        <v>0.8</v>
      </c>
      <c r="M6" s="15">
        <f t="shared" ref="M6:M17" si="0">ROUND(K6*L6,2)</f>
        <v>2852.48</v>
      </c>
      <c r="N6">
        <v>10</v>
      </c>
      <c r="O6">
        <v>18.5</v>
      </c>
      <c r="P6">
        <f>+O6*N6</f>
        <v>185</v>
      </c>
      <c r="Q6">
        <v>299.4</v>
      </c>
      <c r="R6">
        <f>+Q6*N6</f>
        <v>2994</v>
      </c>
    </row>
    <row r="7" ht="24.95" customHeight="1" spans="1:18">
      <c r="A7" s="10">
        <v>3</v>
      </c>
      <c r="B7" s="13"/>
      <c r="C7" s="10" t="s">
        <v>27</v>
      </c>
      <c r="D7" s="10" t="s">
        <v>24</v>
      </c>
      <c r="E7" s="10" t="s">
        <v>28</v>
      </c>
      <c r="F7" s="10" t="s">
        <v>29</v>
      </c>
      <c r="G7" s="10" t="s">
        <v>22</v>
      </c>
      <c r="H7" s="15">
        <v>1776</v>
      </c>
      <c r="I7" s="15">
        <v>898.2</v>
      </c>
      <c r="J7" s="15">
        <v>0</v>
      </c>
      <c r="K7" s="15">
        <f>H7+I7+J7</f>
        <v>2674.2</v>
      </c>
      <c r="L7" s="26">
        <v>0.8</v>
      </c>
      <c r="M7" s="15">
        <f t="shared" si="0"/>
        <v>2139.36</v>
      </c>
      <c r="N7">
        <v>3</v>
      </c>
      <c r="O7">
        <v>18.5</v>
      </c>
      <c r="P7">
        <f>+O7*N7</f>
        <v>55.5</v>
      </c>
      <c r="Q7">
        <v>299.4</v>
      </c>
      <c r="R7">
        <f>+Q7*N7</f>
        <v>898.2</v>
      </c>
    </row>
    <row r="8" ht="24.95" customHeight="1" spans="1:18">
      <c r="A8" s="10">
        <v>4</v>
      </c>
      <c r="B8" s="13"/>
      <c r="C8" s="10" t="s">
        <v>30</v>
      </c>
      <c r="D8" s="10" t="s">
        <v>19</v>
      </c>
      <c r="E8" s="10" t="s">
        <v>31</v>
      </c>
      <c r="F8" s="10" t="s">
        <v>32</v>
      </c>
      <c r="G8" s="10" t="s">
        <v>22</v>
      </c>
      <c r="H8" s="15">
        <v>592</v>
      </c>
      <c r="I8" s="15">
        <v>299.4</v>
      </c>
      <c r="J8" s="15">
        <v>0</v>
      </c>
      <c r="K8" s="15">
        <f>H8+I8+J8</f>
        <v>891.4</v>
      </c>
      <c r="L8" s="26">
        <v>0.8</v>
      </c>
      <c r="M8" s="15">
        <f t="shared" si="0"/>
        <v>713.12</v>
      </c>
      <c r="N8">
        <v>3</v>
      </c>
      <c r="O8">
        <v>18.5</v>
      </c>
      <c r="P8">
        <f>+O8*N8</f>
        <v>55.5</v>
      </c>
      <c r="Q8">
        <v>299.4</v>
      </c>
      <c r="R8">
        <f>+Q8*N8</f>
        <v>898.2</v>
      </c>
    </row>
    <row r="9" ht="24.95" customHeight="1" spans="1:18">
      <c r="A9" s="10">
        <v>5</v>
      </c>
      <c r="B9" s="16"/>
      <c r="C9" s="10" t="s">
        <v>33</v>
      </c>
      <c r="D9" s="10" t="s">
        <v>19</v>
      </c>
      <c r="E9" s="10" t="s">
        <v>34</v>
      </c>
      <c r="F9" s="10" t="s">
        <v>35</v>
      </c>
      <c r="G9" s="10" t="s">
        <v>22</v>
      </c>
      <c r="H9" s="15">
        <v>1184</v>
      </c>
      <c r="I9" s="15">
        <v>598.8</v>
      </c>
      <c r="J9" s="15">
        <v>0</v>
      </c>
      <c r="K9" s="15">
        <f>H9+I9+J9</f>
        <v>1782.8</v>
      </c>
      <c r="L9" s="26">
        <v>0.8</v>
      </c>
      <c r="M9" s="15">
        <f t="shared" si="0"/>
        <v>1426.24</v>
      </c>
      <c r="N9">
        <v>5</v>
      </c>
      <c r="O9">
        <v>18.5</v>
      </c>
      <c r="P9">
        <f>+O9*N9</f>
        <v>92.5</v>
      </c>
      <c r="Q9">
        <v>299.4</v>
      </c>
      <c r="R9">
        <f>+Q9*N9</f>
        <v>1497</v>
      </c>
    </row>
    <row r="10" ht="24.95" hidden="1" customHeight="1" spans="1:13">
      <c r="A10" s="10">
        <v>6</v>
      </c>
      <c r="B10" s="10"/>
      <c r="C10" s="10"/>
      <c r="D10" s="10"/>
      <c r="E10" s="10"/>
      <c r="F10" s="10"/>
      <c r="G10" s="10"/>
      <c r="H10" s="15">
        <f>SUM(H5:H9)</f>
        <v>8880</v>
      </c>
      <c r="I10" s="15">
        <f>SUM(I5:I9)</f>
        <v>4491</v>
      </c>
      <c r="J10" s="15">
        <f>SUM(J5:J9)</f>
        <v>0</v>
      </c>
      <c r="K10" s="15">
        <f>SUM(K5:K9)</f>
        <v>13371</v>
      </c>
      <c r="L10" s="27"/>
      <c r="M10" s="10">
        <f t="shared" si="0"/>
        <v>0</v>
      </c>
    </row>
    <row r="11" ht="24.95" hidden="1" customHeight="1" spans="1:13">
      <c r="A11" s="10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27"/>
      <c r="M11" s="10">
        <f t="shared" si="0"/>
        <v>0</v>
      </c>
    </row>
    <row r="12" ht="24.95" hidden="1" customHeight="1" spans="1:13">
      <c r="A12" s="10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27"/>
      <c r="M12" s="10">
        <f t="shared" si="0"/>
        <v>0</v>
      </c>
    </row>
    <row r="13" ht="24.95" hidden="1" customHeight="1" spans="1:13">
      <c r="A13" s="10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27"/>
      <c r="M13" s="10">
        <f t="shared" si="0"/>
        <v>0</v>
      </c>
    </row>
    <row r="14" ht="24.95" hidden="1" customHeight="1" spans="1:13">
      <c r="A14" s="10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27"/>
      <c r="M14" s="10">
        <f t="shared" si="0"/>
        <v>0</v>
      </c>
    </row>
    <row r="15" ht="24.95" hidden="1" customHeight="1" spans="1:13">
      <c r="A15" s="10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27"/>
      <c r="M15" s="10">
        <f t="shared" si="0"/>
        <v>0</v>
      </c>
    </row>
    <row r="16" ht="24.95" hidden="1" customHeight="1" spans="1:13">
      <c r="A16" s="10">
        <v>12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27"/>
      <c r="M16" s="10">
        <f t="shared" si="0"/>
        <v>0</v>
      </c>
    </row>
    <row r="17" ht="24.95" hidden="1" customHeight="1" spans="1:13">
      <c r="A17" s="10">
        <v>13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27"/>
      <c r="M17" s="10">
        <f t="shared" si="0"/>
        <v>0</v>
      </c>
    </row>
    <row r="18" ht="34" customHeight="1" spans="1:13">
      <c r="A18" s="17" t="s">
        <v>36</v>
      </c>
      <c r="B18" s="17"/>
      <c r="C18" s="17"/>
      <c r="D18" s="17"/>
      <c r="E18" s="17"/>
      <c r="F18" s="17"/>
      <c r="G18" s="17"/>
      <c r="H18" s="18">
        <v>8880</v>
      </c>
      <c r="I18" s="18">
        <v>4491</v>
      </c>
      <c r="J18" s="18">
        <v>0</v>
      </c>
      <c r="K18" s="18">
        <f>SUM(H18:J18)</f>
        <v>13371</v>
      </c>
      <c r="L18" s="28">
        <v>0.8</v>
      </c>
      <c r="M18" s="18">
        <f>SUM(M5:M9)</f>
        <v>10696.8</v>
      </c>
    </row>
    <row r="19" ht="24.95" customHeight="1" spans="1:1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ht="24.95" customHeight="1" spans="1:1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ht="24.95" customHeight="1" spans="1:1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ht="24.95" customHeight="1" spans="12:13">
      <c r="L22" s="19"/>
      <c r="M22" s="19"/>
    </row>
    <row r="23" ht="24.95" customHeight="1"/>
  </sheetData>
  <mergeCells count="14">
    <mergeCell ref="A2:M2"/>
    <mergeCell ref="H3:J3"/>
    <mergeCell ref="A18:F18"/>
    <mergeCell ref="A3:A4"/>
    <mergeCell ref="B3:B4"/>
    <mergeCell ref="B5:B9"/>
    <mergeCell ref="C3:C4"/>
    <mergeCell ref="D3:D4"/>
    <mergeCell ref="E3:E4"/>
    <mergeCell ref="F3:F4"/>
    <mergeCell ref="G3:G4"/>
    <mergeCell ref="K3:K4"/>
    <mergeCell ref="L3:L4"/>
    <mergeCell ref="M3:M4"/>
  </mergeCells>
  <pageMargins left="0.590277777777778" right="0.196527777777778" top="0.747916666666667" bottom="0.747916666666667" header="0.314583333333333" footer="0.314583333333333"/>
  <pageSetup paperSize="9" scale="9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WJF</dc:creator>
  <cp:lastModifiedBy>Administrator</cp:lastModifiedBy>
  <dcterms:created xsi:type="dcterms:W3CDTF">2020-05-27T07:24:00Z</dcterms:created>
  <cp:lastPrinted>2023-08-02T02:05:00Z</cp:lastPrinted>
  <dcterms:modified xsi:type="dcterms:W3CDTF">2023-08-17T09:04:08Z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AF1CBAE54C2E4779A9189BE98E210F5C</vt:lpwstr>
  </property>
</Properties>
</file>