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8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Sheet1!$K$4:$K$20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<sst xmlns="http://schemas.openxmlformats.org/spreadsheetml/2006/main" count="190" uniqueCount="115">
  <si>
    <t>附件</t>
  </si>
  <si>
    <t>安溪县2023年度企业享受社会保险补贴资金（第三批）明细表</t>
  </si>
  <si>
    <t>序号</t>
  </si>
  <si>
    <t>就业单位</t>
  </si>
  <si>
    <t>姓名</t>
  </si>
  <si>
    <t>性别</t>
  </si>
  <si>
    <t>身份证号码</t>
  </si>
  <si>
    <t>就业失业登记证</t>
  </si>
  <si>
    <t>人员类别</t>
  </si>
  <si>
    <t>基本养老
保险   （元）</t>
  </si>
  <si>
    <t>基本医疗保险费（元）</t>
  </si>
  <si>
    <t>失业保
险费（元）</t>
  </si>
  <si>
    <t>合计
（元）</t>
  </si>
  <si>
    <t>补贴标准</t>
  </si>
  <si>
    <t>补贴金额
（元）</t>
  </si>
  <si>
    <t>备注</t>
  </si>
  <si>
    <t>福建泉州闽光钢铁有限责任公司</t>
  </si>
  <si>
    <t>陈气</t>
  </si>
  <si>
    <t>女</t>
  </si>
  <si>
    <t>350524********152X</t>
  </si>
  <si>
    <t>350524********45</t>
  </si>
  <si>
    <t>脱贫人员</t>
  </si>
  <si>
    <t>曾远志</t>
  </si>
  <si>
    <t>男</t>
  </si>
  <si>
    <t>350524********861X</t>
  </si>
  <si>
    <t>350524********58</t>
  </si>
  <si>
    <t>小计:</t>
  </si>
  <si>
    <t>安溪仟富美电子有限公司</t>
  </si>
  <si>
    <t>许冬红</t>
  </si>
  <si>
    <t>350524********2568</t>
  </si>
  <si>
    <t>350524********56</t>
  </si>
  <si>
    <t>养老、失业保险申请2023年1-12月，医疗保险申请2023年7-12月</t>
  </si>
  <si>
    <t>安溪县城厢镇茗城社区居民委员会</t>
  </si>
  <si>
    <t>刘巧馨</t>
  </si>
  <si>
    <t>350524********1020</t>
  </si>
  <si>
    <t>350524********29</t>
  </si>
  <si>
    <t>福建雅斯达智能科技有限公司</t>
  </si>
  <si>
    <t>潘亚玉</t>
  </si>
  <si>
    <t>350524********4029</t>
  </si>
  <si>
    <t>350524********84</t>
  </si>
  <si>
    <t>福建三元集发水泥有限公司</t>
  </si>
  <si>
    <t>董冰心</t>
  </si>
  <si>
    <t>350524********1545</t>
  </si>
  <si>
    <t>350524********64</t>
  </si>
  <si>
    <t>福建省安盾保安服务公司</t>
  </si>
  <si>
    <t>谢宝注</t>
  </si>
  <si>
    <t>350524********2518</t>
  </si>
  <si>
    <t>350524********19</t>
  </si>
  <si>
    <t>章远来</t>
  </si>
  <si>
    <t>350524********6036</t>
  </si>
  <si>
    <t>350524********37</t>
  </si>
  <si>
    <t>林良山</t>
  </si>
  <si>
    <t>350524********1031</t>
  </si>
  <si>
    <t>350524********92</t>
  </si>
  <si>
    <t>福建超弦织造有限公司</t>
  </si>
  <si>
    <t>周彩梅</t>
  </si>
  <si>
    <t>350524********3546</t>
  </si>
  <si>
    <t>350524********12</t>
  </si>
  <si>
    <t>安溪裕龙游乐有限公司</t>
  </si>
  <si>
    <t>黄梅月</t>
  </si>
  <si>
    <t>350524********6527</t>
  </si>
  <si>
    <t>350524********01</t>
  </si>
  <si>
    <t>福建永辉超市有限公司泉州安溪财富广场店</t>
  </si>
  <si>
    <t>王素妹</t>
  </si>
  <si>
    <t>350524********2049</t>
  </si>
  <si>
    <t>350524********95</t>
  </si>
  <si>
    <t>泉州国宇医院有限公司</t>
  </si>
  <si>
    <t>许淑云</t>
  </si>
  <si>
    <t>350524********1526</t>
  </si>
  <si>
    <t>安溪县中医院</t>
  </si>
  <si>
    <t>陈清芬</t>
  </si>
  <si>
    <t>350524********8331</t>
  </si>
  <si>
    <t>350524********27</t>
  </si>
  <si>
    <t>福建省古山医药有限公司</t>
  </si>
  <si>
    <t>柯婉清</t>
  </si>
  <si>
    <t>350524********1029</t>
  </si>
  <si>
    <t>350524********38</t>
  </si>
  <si>
    <t>泉州市掌尚智能停车管理有限公司</t>
  </si>
  <si>
    <t>林超洋</t>
  </si>
  <si>
    <t>350524********1017</t>
  </si>
  <si>
    <t>350524********14</t>
  </si>
  <si>
    <t>首次申请2023年4-12月</t>
  </si>
  <si>
    <t>泉州市公路事业发展中心安溪分中心</t>
  </si>
  <si>
    <t>苏朝珑</t>
  </si>
  <si>
    <t>350524********6038</t>
  </si>
  <si>
    <t>350524********98</t>
  </si>
  <si>
    <t>吴源圳</t>
  </si>
  <si>
    <t>350524********8319</t>
  </si>
  <si>
    <t>350524********89</t>
  </si>
  <si>
    <t>福建鑫骏晖印刷包装有限公司</t>
  </si>
  <si>
    <t>陈炳泉</t>
  </si>
  <si>
    <t>350524********1037</t>
  </si>
  <si>
    <t>郑加成</t>
  </si>
  <si>
    <t>350524********3552</t>
  </si>
  <si>
    <t>朱桂林</t>
  </si>
  <si>
    <t>350524********3557</t>
  </si>
  <si>
    <t>350524********61</t>
  </si>
  <si>
    <t>安溪县医院</t>
  </si>
  <si>
    <t>陈娜玲</t>
  </si>
  <si>
    <t>350524********43</t>
  </si>
  <si>
    <t>林美玲</t>
  </si>
  <si>
    <t>350524********052X</t>
  </si>
  <si>
    <t>林小霞</t>
  </si>
  <si>
    <t>350524********054X</t>
  </si>
  <si>
    <t>350524********28</t>
  </si>
  <si>
    <t>叶婷婷</t>
  </si>
  <si>
    <t>350524********776X</t>
  </si>
  <si>
    <t>350524********39</t>
  </si>
  <si>
    <t>福建省安溪县湖头水务有限公司</t>
  </si>
  <si>
    <t>林秀月</t>
  </si>
  <si>
    <t>350524********1520</t>
  </si>
  <si>
    <t>泉州市天地开发建设有限公司</t>
  </si>
  <si>
    <t>陈志强</t>
  </si>
  <si>
    <t>350524********3533</t>
  </si>
  <si>
    <t>总合计: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</si>
</sst>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2"/>
      <color theme="1"/>
      <name val="华文中宋"/>
      <charset val="134"/>
    </font>
    <font>
      <sz val="11"/>
      <name val="宋体"/>
      <charset val="134"/>
    </font>
    <font>
      <sz val="8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9" fillId="0" borderId="0"/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6" fillId="0" borderId="1" xfId="5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76" fontId="6" fillId="0" borderId="1" xfId="49" applyNumberFormat="1" applyFont="1" applyFill="1" applyBorder="1" applyAlignment="1" applyProtection="1">
      <alignment horizontal="center" vertical="center"/>
      <protection locked="0"/>
    </xf>
    <xf numFmtId="9" fontId="0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青牛当月增当月预算表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1"/>
  <sheetViews>
    <sheetView tabSelected="1" topLeftCell="A46" workbookViewId="0">
      <selection activeCell="H55" sqref="H55"/>
    </sheetView>
  </sheetViews>
  <sheetFormatPr defaultColWidth="9" defaultRowHeight="13.5"/>
  <cols>
    <col min="1" max="1" width="5.375" customWidth="1"/>
    <col min="2" max="2" width="29.125" customWidth="1"/>
    <col min="3" max="3" width="8.25" customWidth="1"/>
    <col min="4" max="4" width="5.625" customWidth="1"/>
    <col min="5" max="5" width="20.75" customWidth="1"/>
    <col min="6" max="6" width="18.25" customWidth="1"/>
    <col min="7" max="7" width="9.625" customWidth="1"/>
    <col min="8" max="8" width="10.375" customWidth="1"/>
    <col min="9" max="9" width="9.875" customWidth="1"/>
    <col min="10" max="10" width="9.25" customWidth="1"/>
    <col min="11" max="11" width="10.5" customWidth="1"/>
    <col min="12" max="12" width="9.625" customWidth="1"/>
    <col min="13" max="13" width="14.25" customWidth="1"/>
    <col min="14" max="14" width="24.375" customWidth="1"/>
  </cols>
  <sheetData>
    <row r="1" ht="24" customHeight="1" spans="1:1">
      <c r="A1" s="3" t="s">
        <v>0</v>
      </c>
    </row>
    <row r="2" ht="49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56.1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5" t="s">
        <v>13</v>
      </c>
      <c r="M3" s="6" t="s">
        <v>14</v>
      </c>
      <c r="N3" s="25" t="s">
        <v>15</v>
      </c>
    </row>
    <row r="4" ht="23" customHeight="1" spans="1:14">
      <c r="A4" s="7">
        <v>1</v>
      </c>
      <c r="B4" s="8" t="s">
        <v>16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9">
        <v>7680</v>
      </c>
      <c r="I4" s="14">
        <v>3695.4</v>
      </c>
      <c r="J4" s="26">
        <v>240</v>
      </c>
      <c r="K4" s="14">
        <f>SUM(H4:J4)</f>
        <v>11615.4</v>
      </c>
      <c r="L4" s="27">
        <v>1</v>
      </c>
      <c r="M4" s="18">
        <f>K4</f>
        <v>11615.4</v>
      </c>
      <c r="N4" s="28"/>
    </row>
    <row r="5" ht="23" customHeight="1" spans="1:14">
      <c r="A5" s="7">
        <v>2</v>
      </c>
      <c r="B5" s="10"/>
      <c r="C5" s="7" t="s">
        <v>22</v>
      </c>
      <c r="D5" s="7" t="s">
        <v>23</v>
      </c>
      <c r="E5" s="7" t="s">
        <v>24</v>
      </c>
      <c r="F5" s="7" t="s">
        <v>25</v>
      </c>
      <c r="G5" s="7" t="s">
        <v>21</v>
      </c>
      <c r="H5" s="9">
        <v>7680</v>
      </c>
      <c r="I5" s="14">
        <v>3695.4</v>
      </c>
      <c r="J5" s="26">
        <v>240</v>
      </c>
      <c r="K5" s="14">
        <f>SUM(H5:J5)</f>
        <v>11615.4</v>
      </c>
      <c r="L5" s="27">
        <v>1</v>
      </c>
      <c r="M5" s="18">
        <f>K5</f>
        <v>11615.4</v>
      </c>
      <c r="N5" s="29"/>
    </row>
    <row r="6" s="1" customFormat="1" ht="23" customHeight="1" spans="1:14">
      <c r="A6" s="11" t="s">
        <v>26</v>
      </c>
      <c r="B6" s="12"/>
      <c r="C6" s="12"/>
      <c r="D6" s="12"/>
      <c r="E6" s="12"/>
      <c r="F6" s="12"/>
      <c r="G6" s="12"/>
      <c r="H6" s="13">
        <f>SUM(H4:H5)</f>
        <v>15360</v>
      </c>
      <c r="I6" s="13">
        <f>SUM(I4:I5)</f>
        <v>7390.8</v>
      </c>
      <c r="J6" s="13">
        <f>SUM(J4:J5)</f>
        <v>480</v>
      </c>
      <c r="K6" s="13">
        <f>SUM(K4:K5)</f>
        <v>23230.8</v>
      </c>
      <c r="L6" s="30"/>
      <c r="M6" s="13">
        <f>SUM(M4:M5)</f>
        <v>23230.8</v>
      </c>
      <c r="N6" s="31"/>
    </row>
    <row r="7" ht="23" customHeight="1" spans="1:14">
      <c r="A7" s="7">
        <v>1</v>
      </c>
      <c r="B7" s="7" t="s">
        <v>27</v>
      </c>
      <c r="C7" s="7" t="s">
        <v>28</v>
      </c>
      <c r="D7" s="7" t="s">
        <v>18</v>
      </c>
      <c r="E7" s="7" t="s">
        <v>29</v>
      </c>
      <c r="F7" s="7" t="s">
        <v>30</v>
      </c>
      <c r="G7" s="7" t="s">
        <v>21</v>
      </c>
      <c r="H7" s="14">
        <v>4992</v>
      </c>
      <c r="I7" s="14">
        <v>1895.4</v>
      </c>
      <c r="J7" s="14">
        <v>156</v>
      </c>
      <c r="K7" s="14">
        <f>SUM(H7:J7)</f>
        <v>7043.4</v>
      </c>
      <c r="L7" s="27">
        <v>1</v>
      </c>
      <c r="M7" s="18">
        <f>K7</f>
        <v>7043.4</v>
      </c>
      <c r="N7" s="29" t="s">
        <v>31</v>
      </c>
    </row>
    <row r="8" s="1" customFormat="1" ht="23" customHeight="1" spans="1:14">
      <c r="A8" s="15" t="s">
        <v>26</v>
      </c>
      <c r="B8" s="16"/>
      <c r="C8" s="16"/>
      <c r="D8" s="16"/>
      <c r="E8" s="16"/>
      <c r="F8" s="16"/>
      <c r="G8" s="17"/>
      <c r="H8" s="13">
        <f>SUM(H7:H7)</f>
        <v>4992</v>
      </c>
      <c r="I8" s="13">
        <f>SUM(I7:I7)</f>
        <v>1895.4</v>
      </c>
      <c r="J8" s="13">
        <f>SUM(J7:J7)</f>
        <v>156</v>
      </c>
      <c r="K8" s="13">
        <f>SUM(K7:K7)</f>
        <v>7043.4</v>
      </c>
      <c r="L8" s="13"/>
      <c r="M8" s="13">
        <f>SUM(M7:M7)</f>
        <v>7043.4</v>
      </c>
      <c r="N8" s="31"/>
    </row>
    <row r="9" ht="23" customHeight="1" spans="1:14">
      <c r="A9" s="7">
        <v>1</v>
      </c>
      <c r="B9" s="8" t="s">
        <v>32</v>
      </c>
      <c r="C9" s="7" t="s">
        <v>33</v>
      </c>
      <c r="D9" s="7" t="s">
        <v>18</v>
      </c>
      <c r="E9" s="7" t="s">
        <v>34</v>
      </c>
      <c r="F9" s="7" t="s">
        <v>35</v>
      </c>
      <c r="G9" s="7" t="s">
        <v>21</v>
      </c>
      <c r="H9" s="14">
        <v>5760</v>
      </c>
      <c r="I9" s="14">
        <v>3691.8</v>
      </c>
      <c r="J9" s="14">
        <v>180</v>
      </c>
      <c r="K9" s="14">
        <f>SUM(H9:J9)</f>
        <v>9631.8</v>
      </c>
      <c r="L9" s="27">
        <v>1</v>
      </c>
      <c r="M9" s="18">
        <f>K9</f>
        <v>9631.8</v>
      </c>
      <c r="N9" s="28"/>
    </row>
    <row r="10" s="1" customFormat="1" ht="23" customHeight="1" spans="1:14">
      <c r="A10" s="15" t="s">
        <v>26</v>
      </c>
      <c r="B10" s="16"/>
      <c r="C10" s="16"/>
      <c r="D10" s="16"/>
      <c r="E10" s="16"/>
      <c r="F10" s="16"/>
      <c r="G10" s="17"/>
      <c r="H10" s="13">
        <f>SUM(H9:H9)</f>
        <v>5760</v>
      </c>
      <c r="I10" s="13">
        <f>SUM(I9:I9)</f>
        <v>3691.8</v>
      </c>
      <c r="J10" s="13">
        <f>SUM(J9:J9)</f>
        <v>180</v>
      </c>
      <c r="K10" s="13">
        <f>SUM(K9:K9)</f>
        <v>9631.8</v>
      </c>
      <c r="L10" s="13"/>
      <c r="M10" s="13">
        <f>SUM(M9:M9)</f>
        <v>9631.8</v>
      </c>
      <c r="N10" s="31"/>
    </row>
    <row r="11" ht="23" customHeight="1" spans="1:14">
      <c r="A11" s="7">
        <v>1</v>
      </c>
      <c r="B11" s="7" t="s">
        <v>36</v>
      </c>
      <c r="C11" s="7" t="s">
        <v>37</v>
      </c>
      <c r="D11" s="7" t="s">
        <v>18</v>
      </c>
      <c r="E11" s="7" t="s">
        <v>38</v>
      </c>
      <c r="F11" s="7" t="s">
        <v>39</v>
      </c>
      <c r="G11" s="7" t="s">
        <v>21</v>
      </c>
      <c r="H11" s="9">
        <v>4944</v>
      </c>
      <c r="I11" s="14">
        <v>0</v>
      </c>
      <c r="J11" s="26">
        <v>154.56</v>
      </c>
      <c r="K11" s="14">
        <f>SUM(H11:J11)</f>
        <v>5098.56</v>
      </c>
      <c r="L11" s="27">
        <v>1</v>
      </c>
      <c r="M11" s="18">
        <f>K11</f>
        <v>5098.56</v>
      </c>
      <c r="N11" s="28"/>
    </row>
    <row r="12" s="2" customFormat="1" ht="23" customHeight="1" spans="1:14">
      <c r="A12" s="15" t="s">
        <v>26</v>
      </c>
      <c r="B12" s="16"/>
      <c r="C12" s="16"/>
      <c r="D12" s="16"/>
      <c r="E12" s="16"/>
      <c r="F12" s="16"/>
      <c r="G12" s="17"/>
      <c r="H12" s="13">
        <f t="shared" ref="H12:M12" si="0">SUM(H11:H11)</f>
        <v>4944</v>
      </c>
      <c r="I12" s="13">
        <f t="shared" si="0"/>
        <v>0</v>
      </c>
      <c r="J12" s="13">
        <f t="shared" si="0"/>
        <v>154.56</v>
      </c>
      <c r="K12" s="13">
        <f t="shared" si="0"/>
        <v>5098.56</v>
      </c>
      <c r="L12" s="13">
        <f t="shared" si="0"/>
        <v>1</v>
      </c>
      <c r="M12" s="13">
        <f t="shared" si="0"/>
        <v>5098.56</v>
      </c>
      <c r="N12" s="32"/>
    </row>
    <row r="13" ht="23" customHeight="1" spans="1:14">
      <c r="A13" s="7">
        <v>1</v>
      </c>
      <c r="B13" s="7" t="s">
        <v>40</v>
      </c>
      <c r="C13" s="7" t="s">
        <v>41</v>
      </c>
      <c r="D13" s="7" t="s">
        <v>18</v>
      </c>
      <c r="E13" s="7" t="s">
        <v>42</v>
      </c>
      <c r="F13" s="7" t="s">
        <v>43</v>
      </c>
      <c r="G13" s="7" t="s">
        <v>21</v>
      </c>
      <c r="H13" s="9">
        <v>4992</v>
      </c>
      <c r="I13" s="14">
        <v>0</v>
      </c>
      <c r="J13" s="26">
        <v>156</v>
      </c>
      <c r="K13" s="14">
        <f>SUM(H13:J13)</f>
        <v>5148</v>
      </c>
      <c r="L13" s="27">
        <v>1</v>
      </c>
      <c r="M13" s="18">
        <f>K13</f>
        <v>5148</v>
      </c>
      <c r="N13" s="28"/>
    </row>
    <row r="14" s="1" customFormat="1" ht="23" customHeight="1" spans="1:14">
      <c r="A14" s="15" t="s">
        <v>26</v>
      </c>
      <c r="B14" s="16"/>
      <c r="C14" s="16"/>
      <c r="D14" s="16"/>
      <c r="E14" s="16"/>
      <c r="F14" s="16"/>
      <c r="G14" s="17"/>
      <c r="H14" s="13">
        <f t="shared" ref="H14:M14" si="1">SUM(H13:H13)</f>
        <v>4992</v>
      </c>
      <c r="I14" s="13">
        <f t="shared" si="1"/>
        <v>0</v>
      </c>
      <c r="J14" s="13">
        <f t="shared" si="1"/>
        <v>156</v>
      </c>
      <c r="K14" s="13">
        <f t="shared" si="1"/>
        <v>5148</v>
      </c>
      <c r="L14" s="13">
        <f t="shared" si="1"/>
        <v>1</v>
      </c>
      <c r="M14" s="13">
        <f t="shared" si="1"/>
        <v>5148</v>
      </c>
      <c r="N14" s="31"/>
    </row>
    <row r="15" ht="23" customHeight="1" spans="1:14">
      <c r="A15" s="7">
        <v>1</v>
      </c>
      <c r="B15" s="8" t="s">
        <v>44</v>
      </c>
      <c r="C15" s="7" t="s">
        <v>45</v>
      </c>
      <c r="D15" s="7" t="s">
        <v>23</v>
      </c>
      <c r="E15" s="7" t="s">
        <v>46</v>
      </c>
      <c r="F15" s="7" t="s">
        <v>47</v>
      </c>
      <c r="G15" s="7" t="s">
        <v>21</v>
      </c>
      <c r="H15" s="18">
        <v>4944</v>
      </c>
      <c r="I15" s="18">
        <v>0</v>
      </c>
      <c r="J15" s="18">
        <v>154.56</v>
      </c>
      <c r="K15" s="18">
        <f>SUM(H15:J15)</f>
        <v>5098.56</v>
      </c>
      <c r="L15" s="27">
        <v>1</v>
      </c>
      <c r="M15" s="18">
        <f>K15</f>
        <v>5098.56</v>
      </c>
      <c r="N15" s="28"/>
    </row>
    <row r="16" ht="23" customHeight="1" spans="1:14">
      <c r="A16" s="7">
        <v>2</v>
      </c>
      <c r="B16" s="10"/>
      <c r="C16" s="7" t="s">
        <v>48</v>
      </c>
      <c r="D16" s="7" t="s">
        <v>23</v>
      </c>
      <c r="E16" s="7" t="s">
        <v>49</v>
      </c>
      <c r="F16" s="7" t="s">
        <v>50</v>
      </c>
      <c r="G16" s="7" t="s">
        <v>21</v>
      </c>
      <c r="H16" s="18">
        <v>4944</v>
      </c>
      <c r="I16" s="18">
        <v>0</v>
      </c>
      <c r="J16" s="18">
        <v>154.56</v>
      </c>
      <c r="K16" s="18">
        <f t="shared" ref="K16:K21" si="2">SUM(H16:J16)</f>
        <v>5098.56</v>
      </c>
      <c r="L16" s="27">
        <v>1</v>
      </c>
      <c r="M16" s="18">
        <f t="shared" ref="M16:M21" si="3">K16</f>
        <v>5098.56</v>
      </c>
      <c r="N16" s="28"/>
    </row>
    <row r="17" ht="23" customHeight="1" spans="1:14">
      <c r="A17" s="7">
        <v>3</v>
      </c>
      <c r="B17" s="19"/>
      <c r="C17" s="7" t="s">
        <v>51</v>
      </c>
      <c r="D17" s="7" t="s">
        <v>23</v>
      </c>
      <c r="E17" s="7" t="s">
        <v>52</v>
      </c>
      <c r="F17" s="7" t="s">
        <v>53</v>
      </c>
      <c r="G17" s="7" t="s">
        <v>21</v>
      </c>
      <c r="H17" s="18">
        <v>4944</v>
      </c>
      <c r="I17" s="18">
        <v>0</v>
      </c>
      <c r="J17" s="18">
        <v>154.56</v>
      </c>
      <c r="K17" s="18">
        <f t="shared" si="2"/>
        <v>5098.56</v>
      </c>
      <c r="L17" s="27">
        <v>1</v>
      </c>
      <c r="M17" s="18">
        <f t="shared" si="3"/>
        <v>5098.56</v>
      </c>
      <c r="N17" s="28"/>
    </row>
    <row r="18" s="1" customFormat="1" ht="23" customHeight="1" spans="1:14">
      <c r="A18" s="15" t="s">
        <v>26</v>
      </c>
      <c r="B18" s="16"/>
      <c r="C18" s="16"/>
      <c r="D18" s="16"/>
      <c r="E18" s="16"/>
      <c r="F18" s="16"/>
      <c r="G18" s="17"/>
      <c r="H18" s="13">
        <f>SUM(H15:H17)</f>
        <v>14832</v>
      </c>
      <c r="I18" s="13">
        <f>SUM(I15:I17)</f>
        <v>0</v>
      </c>
      <c r="J18" s="13">
        <f>SUM(J15:J17)</f>
        <v>463.68</v>
      </c>
      <c r="K18" s="13">
        <f>SUM(K15:K17)</f>
        <v>15295.68</v>
      </c>
      <c r="L18" s="13"/>
      <c r="M18" s="13">
        <f>SUM(M15:M17)</f>
        <v>15295.68</v>
      </c>
      <c r="N18" s="31"/>
    </row>
    <row r="19" ht="23" customHeight="1" spans="1:14">
      <c r="A19" s="7">
        <v>1</v>
      </c>
      <c r="B19" s="8" t="s">
        <v>54</v>
      </c>
      <c r="C19" s="7" t="s">
        <v>55</v>
      </c>
      <c r="D19" s="7" t="s">
        <v>18</v>
      </c>
      <c r="E19" s="7" t="s">
        <v>56</v>
      </c>
      <c r="F19" s="7" t="s">
        <v>57</v>
      </c>
      <c r="G19" s="7" t="s">
        <v>21</v>
      </c>
      <c r="H19" s="18">
        <v>4944</v>
      </c>
      <c r="I19" s="18">
        <v>0</v>
      </c>
      <c r="J19" s="18">
        <v>154.56</v>
      </c>
      <c r="K19" s="18">
        <f t="shared" si="2"/>
        <v>5098.56</v>
      </c>
      <c r="L19" s="27">
        <v>1</v>
      </c>
      <c r="M19" s="18">
        <f t="shared" si="3"/>
        <v>5098.56</v>
      </c>
      <c r="N19" s="28"/>
    </row>
    <row r="20" s="1" customFormat="1" ht="23" customHeight="1" spans="1:14">
      <c r="A20" s="15" t="s">
        <v>26</v>
      </c>
      <c r="B20" s="16"/>
      <c r="C20" s="16"/>
      <c r="D20" s="16"/>
      <c r="E20" s="16"/>
      <c r="F20" s="16"/>
      <c r="G20" s="17"/>
      <c r="H20" s="13">
        <f>SUM(H19:H19)</f>
        <v>4944</v>
      </c>
      <c r="I20" s="13">
        <f>SUM(I19:I19)</f>
        <v>0</v>
      </c>
      <c r="J20" s="13">
        <f>SUM(J19:J19)</f>
        <v>154.56</v>
      </c>
      <c r="K20" s="13">
        <f>SUM(K19:K19)</f>
        <v>5098.56</v>
      </c>
      <c r="L20" s="13"/>
      <c r="M20" s="13">
        <f t="shared" ref="M20:M24" si="4">SUM(M19:M19)</f>
        <v>5098.56</v>
      </c>
      <c r="N20" s="31"/>
    </row>
    <row r="21" s="1" customFormat="1" ht="23" customHeight="1" spans="1:14">
      <c r="A21" s="7">
        <v>1</v>
      </c>
      <c r="B21" s="8" t="s">
        <v>58</v>
      </c>
      <c r="C21" s="7" t="s">
        <v>59</v>
      </c>
      <c r="D21" s="7" t="s">
        <v>18</v>
      </c>
      <c r="E21" s="7" t="s">
        <v>60</v>
      </c>
      <c r="F21" s="7" t="s">
        <v>61</v>
      </c>
      <c r="G21" s="7" t="s">
        <v>21</v>
      </c>
      <c r="H21" s="18">
        <v>6209.28</v>
      </c>
      <c r="I21" s="18">
        <v>0</v>
      </c>
      <c r="J21" s="18">
        <v>194.04</v>
      </c>
      <c r="K21" s="18">
        <f t="shared" si="2"/>
        <v>6403.32</v>
      </c>
      <c r="L21" s="27">
        <v>1</v>
      </c>
      <c r="M21" s="18">
        <f t="shared" si="3"/>
        <v>6403.32</v>
      </c>
      <c r="N21" s="31"/>
    </row>
    <row r="22" s="1" customFormat="1" ht="23" customHeight="1" spans="1:14">
      <c r="A22" s="15" t="s">
        <v>26</v>
      </c>
      <c r="B22" s="16"/>
      <c r="C22" s="16"/>
      <c r="D22" s="16"/>
      <c r="E22" s="16"/>
      <c r="F22" s="16"/>
      <c r="G22" s="17"/>
      <c r="H22" s="13">
        <f t="shared" ref="H22:K22" si="5">SUM(H21:H21)</f>
        <v>6209.28</v>
      </c>
      <c r="I22" s="13">
        <f t="shared" si="5"/>
        <v>0</v>
      </c>
      <c r="J22" s="13">
        <f t="shared" si="5"/>
        <v>194.04</v>
      </c>
      <c r="K22" s="13">
        <f t="shared" si="5"/>
        <v>6403.32</v>
      </c>
      <c r="L22" s="13"/>
      <c r="M22" s="13">
        <f t="shared" si="4"/>
        <v>6403.32</v>
      </c>
      <c r="N22" s="31"/>
    </row>
    <row r="23" s="1" customFormat="1" ht="23" customHeight="1" spans="1:14">
      <c r="A23" s="7">
        <v>1</v>
      </c>
      <c r="B23" s="20" t="s">
        <v>62</v>
      </c>
      <c r="C23" s="7" t="s">
        <v>63</v>
      </c>
      <c r="D23" s="7" t="s">
        <v>18</v>
      </c>
      <c r="E23" s="7" t="s">
        <v>64</v>
      </c>
      <c r="F23" s="7" t="s">
        <v>65</v>
      </c>
      <c r="G23" s="7" t="s">
        <v>21</v>
      </c>
      <c r="H23" s="18">
        <v>4944</v>
      </c>
      <c r="I23" s="18">
        <v>0</v>
      </c>
      <c r="J23" s="18">
        <v>154.56</v>
      </c>
      <c r="K23" s="18">
        <f t="shared" ref="K23:K27" si="6">SUM(H23:J23)</f>
        <v>5098.56</v>
      </c>
      <c r="L23" s="27">
        <v>1</v>
      </c>
      <c r="M23" s="18">
        <f t="shared" ref="M23:M27" si="7">K23</f>
        <v>5098.56</v>
      </c>
      <c r="N23" s="31"/>
    </row>
    <row r="24" s="1" customFormat="1" ht="23" customHeight="1" spans="1:14">
      <c r="A24" s="15" t="s">
        <v>26</v>
      </c>
      <c r="B24" s="16"/>
      <c r="C24" s="16"/>
      <c r="D24" s="16"/>
      <c r="E24" s="16"/>
      <c r="F24" s="16"/>
      <c r="G24" s="17"/>
      <c r="H24" s="13">
        <f t="shared" ref="H24:K24" si="8">SUM(H23:H23)</f>
        <v>4944</v>
      </c>
      <c r="I24" s="13">
        <f t="shared" si="8"/>
        <v>0</v>
      </c>
      <c r="J24" s="13">
        <f t="shared" si="8"/>
        <v>154.56</v>
      </c>
      <c r="K24" s="13">
        <f t="shared" si="8"/>
        <v>5098.56</v>
      </c>
      <c r="L24" s="13"/>
      <c r="M24" s="13">
        <f t="shared" si="4"/>
        <v>5098.56</v>
      </c>
      <c r="N24" s="31"/>
    </row>
    <row r="25" s="1" customFormat="1" ht="23" customHeight="1" spans="1:14">
      <c r="A25" s="7">
        <v>1</v>
      </c>
      <c r="B25" s="20" t="s">
        <v>66</v>
      </c>
      <c r="C25" s="7" t="s">
        <v>67</v>
      </c>
      <c r="D25" s="7" t="s">
        <v>18</v>
      </c>
      <c r="E25" s="7" t="s">
        <v>68</v>
      </c>
      <c r="F25" s="7" t="s">
        <v>57</v>
      </c>
      <c r="G25" s="7" t="s">
        <v>21</v>
      </c>
      <c r="H25" s="18">
        <v>4992</v>
      </c>
      <c r="I25" s="18">
        <v>0</v>
      </c>
      <c r="J25" s="18">
        <v>156</v>
      </c>
      <c r="K25" s="18">
        <f t="shared" si="6"/>
        <v>5148</v>
      </c>
      <c r="L25" s="27">
        <v>1</v>
      </c>
      <c r="M25" s="18">
        <f t="shared" si="7"/>
        <v>5148</v>
      </c>
      <c r="N25" s="31"/>
    </row>
    <row r="26" s="1" customFormat="1" ht="23" customHeight="1" spans="1:14">
      <c r="A26" s="15" t="s">
        <v>26</v>
      </c>
      <c r="B26" s="16"/>
      <c r="C26" s="16"/>
      <c r="D26" s="16"/>
      <c r="E26" s="16"/>
      <c r="F26" s="16"/>
      <c r="G26" s="17"/>
      <c r="H26" s="13">
        <f t="shared" ref="H26:K26" si="9">SUM(H25:H25)</f>
        <v>4992</v>
      </c>
      <c r="I26" s="13">
        <f t="shared" si="9"/>
        <v>0</v>
      </c>
      <c r="J26" s="13">
        <f t="shared" si="9"/>
        <v>156</v>
      </c>
      <c r="K26" s="13">
        <f t="shared" si="9"/>
        <v>5148</v>
      </c>
      <c r="L26" s="13"/>
      <c r="M26" s="13">
        <f t="shared" ref="M26:M30" si="10">SUM(M25:M25)</f>
        <v>5148</v>
      </c>
      <c r="N26" s="31"/>
    </row>
    <row r="27" s="1" customFormat="1" ht="23" customHeight="1" spans="1:14">
      <c r="A27" s="7">
        <v>1</v>
      </c>
      <c r="B27" s="20" t="s">
        <v>69</v>
      </c>
      <c r="C27" s="7" t="s">
        <v>70</v>
      </c>
      <c r="D27" s="7" t="s">
        <v>23</v>
      </c>
      <c r="E27" s="7" t="s">
        <v>71</v>
      </c>
      <c r="F27" s="7" t="s">
        <v>72</v>
      </c>
      <c r="G27" s="7" t="s">
        <v>21</v>
      </c>
      <c r="H27" s="18">
        <v>11698.08</v>
      </c>
      <c r="I27" s="18">
        <v>3828.75</v>
      </c>
      <c r="J27" s="18">
        <v>365.61</v>
      </c>
      <c r="K27" s="18">
        <f t="shared" si="6"/>
        <v>15892.44</v>
      </c>
      <c r="L27" s="27">
        <v>1</v>
      </c>
      <c r="M27" s="18">
        <f t="shared" si="7"/>
        <v>15892.44</v>
      </c>
      <c r="N27" s="31"/>
    </row>
    <row r="28" s="1" customFormat="1" ht="23" customHeight="1" spans="1:14">
      <c r="A28" s="15" t="s">
        <v>26</v>
      </c>
      <c r="B28" s="16"/>
      <c r="C28" s="16"/>
      <c r="D28" s="16"/>
      <c r="E28" s="16"/>
      <c r="F28" s="16"/>
      <c r="G28" s="17"/>
      <c r="H28" s="13">
        <f t="shared" ref="H28:K28" si="11">SUM(H27:H27)</f>
        <v>11698.08</v>
      </c>
      <c r="I28" s="13">
        <f t="shared" si="11"/>
        <v>3828.75</v>
      </c>
      <c r="J28" s="13">
        <f t="shared" si="11"/>
        <v>365.61</v>
      </c>
      <c r="K28" s="13">
        <f t="shared" si="11"/>
        <v>15892.44</v>
      </c>
      <c r="L28" s="13"/>
      <c r="M28" s="13">
        <f t="shared" si="10"/>
        <v>15892.44</v>
      </c>
      <c r="N28" s="31"/>
    </row>
    <row r="29" s="1" customFormat="1" ht="23" customHeight="1" spans="1:14">
      <c r="A29" s="7">
        <v>1</v>
      </c>
      <c r="B29" s="20" t="s">
        <v>73</v>
      </c>
      <c r="C29" s="7" t="s">
        <v>74</v>
      </c>
      <c r="D29" s="7" t="s">
        <v>18</v>
      </c>
      <c r="E29" s="7" t="s">
        <v>75</v>
      </c>
      <c r="F29" s="7" t="s">
        <v>76</v>
      </c>
      <c r="G29" s="7" t="s">
        <v>21</v>
      </c>
      <c r="H29" s="18">
        <v>4992</v>
      </c>
      <c r="I29" s="18">
        <v>3691.8</v>
      </c>
      <c r="J29" s="18">
        <v>156</v>
      </c>
      <c r="K29" s="18">
        <f t="shared" ref="K29:K33" si="12">SUM(H29:J29)</f>
        <v>8839.8</v>
      </c>
      <c r="L29" s="27">
        <v>1</v>
      </c>
      <c r="M29" s="18">
        <f t="shared" ref="M29:M33" si="13">K29</f>
        <v>8839.8</v>
      </c>
      <c r="N29" s="31"/>
    </row>
    <row r="30" s="1" customFormat="1" ht="23" customHeight="1" spans="1:14">
      <c r="A30" s="15" t="s">
        <v>26</v>
      </c>
      <c r="B30" s="16"/>
      <c r="C30" s="16"/>
      <c r="D30" s="16"/>
      <c r="E30" s="16"/>
      <c r="F30" s="16"/>
      <c r="G30" s="17"/>
      <c r="H30" s="13">
        <f t="shared" ref="H30:K30" si="14">SUM(H29:H29)</f>
        <v>4992</v>
      </c>
      <c r="I30" s="13">
        <f t="shared" si="14"/>
        <v>3691.8</v>
      </c>
      <c r="J30" s="13">
        <f t="shared" si="14"/>
        <v>156</v>
      </c>
      <c r="K30" s="13">
        <f t="shared" si="14"/>
        <v>8839.8</v>
      </c>
      <c r="L30" s="13"/>
      <c r="M30" s="13">
        <f t="shared" si="10"/>
        <v>8839.8</v>
      </c>
      <c r="N30" s="31"/>
    </row>
    <row r="31" s="1" customFormat="1" ht="23" customHeight="1" spans="1:14">
      <c r="A31" s="7">
        <v>1</v>
      </c>
      <c r="B31" s="20" t="s">
        <v>77</v>
      </c>
      <c r="C31" s="7" t="s">
        <v>78</v>
      </c>
      <c r="D31" s="7" t="s">
        <v>23</v>
      </c>
      <c r="E31" s="7" t="s">
        <v>79</v>
      </c>
      <c r="F31" s="7" t="s">
        <v>80</v>
      </c>
      <c r="G31" s="7" t="s">
        <v>21</v>
      </c>
      <c r="H31" s="18">
        <v>3744</v>
      </c>
      <c r="I31" s="18">
        <v>0</v>
      </c>
      <c r="J31" s="18">
        <v>117</v>
      </c>
      <c r="K31" s="18">
        <f t="shared" si="12"/>
        <v>3861</v>
      </c>
      <c r="L31" s="27">
        <v>1</v>
      </c>
      <c r="M31" s="18">
        <f t="shared" si="13"/>
        <v>3861</v>
      </c>
      <c r="N31" s="28" t="s">
        <v>81</v>
      </c>
    </row>
    <row r="32" s="1" customFormat="1" ht="23" customHeight="1" spans="1:14">
      <c r="A32" s="15" t="s">
        <v>26</v>
      </c>
      <c r="B32" s="16"/>
      <c r="C32" s="16"/>
      <c r="D32" s="16"/>
      <c r="E32" s="16"/>
      <c r="F32" s="16"/>
      <c r="G32" s="17"/>
      <c r="H32" s="13">
        <f t="shared" ref="H32:K32" si="15">SUM(H31:H31)</f>
        <v>3744</v>
      </c>
      <c r="I32" s="13">
        <f t="shared" si="15"/>
        <v>0</v>
      </c>
      <c r="J32" s="13">
        <f t="shared" si="15"/>
        <v>117</v>
      </c>
      <c r="K32" s="13">
        <f t="shared" si="15"/>
        <v>3861</v>
      </c>
      <c r="L32" s="13"/>
      <c r="M32" s="13">
        <f>SUM(M31:M31)</f>
        <v>3861</v>
      </c>
      <c r="N32" s="31"/>
    </row>
    <row r="33" s="1" customFormat="1" ht="23" customHeight="1" spans="1:14">
      <c r="A33" s="7">
        <v>1</v>
      </c>
      <c r="B33" s="20" t="s">
        <v>82</v>
      </c>
      <c r="C33" s="7" t="s">
        <v>83</v>
      </c>
      <c r="D33" s="7" t="s">
        <v>23</v>
      </c>
      <c r="E33" s="7" t="s">
        <v>84</v>
      </c>
      <c r="F33" s="7" t="s">
        <v>85</v>
      </c>
      <c r="G33" s="7" t="s">
        <v>21</v>
      </c>
      <c r="H33" s="9">
        <v>4992</v>
      </c>
      <c r="I33" s="14">
        <v>3691.8</v>
      </c>
      <c r="J33" s="26">
        <v>156</v>
      </c>
      <c r="K33" s="14">
        <f t="shared" ref="K33:K38" si="16">SUM(H33:J33)</f>
        <v>8839.8</v>
      </c>
      <c r="L33" s="27">
        <v>1</v>
      </c>
      <c r="M33" s="18">
        <f t="shared" ref="M33:M38" si="17">K33</f>
        <v>8839.8</v>
      </c>
      <c r="N33" s="28"/>
    </row>
    <row r="34" s="1" customFormat="1" ht="23" customHeight="1" spans="1:14">
      <c r="A34" s="7">
        <v>2</v>
      </c>
      <c r="B34" s="21"/>
      <c r="C34" s="7" t="s">
        <v>86</v>
      </c>
      <c r="D34" s="7" t="s">
        <v>23</v>
      </c>
      <c r="E34" s="7" t="s">
        <v>87</v>
      </c>
      <c r="F34" s="7" t="s">
        <v>88</v>
      </c>
      <c r="G34" s="7" t="s">
        <v>21</v>
      </c>
      <c r="H34" s="9">
        <v>4992</v>
      </c>
      <c r="I34" s="14">
        <v>3691.8</v>
      </c>
      <c r="J34" s="26">
        <v>156</v>
      </c>
      <c r="K34" s="14">
        <f t="shared" si="16"/>
        <v>8839.8</v>
      </c>
      <c r="L34" s="27">
        <v>1</v>
      </c>
      <c r="M34" s="18">
        <f t="shared" si="17"/>
        <v>8839.8</v>
      </c>
      <c r="N34" s="29"/>
    </row>
    <row r="35" s="1" customFormat="1" ht="23" customHeight="1" spans="1:14">
      <c r="A35" s="11" t="s">
        <v>26</v>
      </c>
      <c r="B35" s="12"/>
      <c r="C35" s="12"/>
      <c r="D35" s="12"/>
      <c r="E35" s="12"/>
      <c r="F35" s="12"/>
      <c r="G35" s="12"/>
      <c r="H35" s="13">
        <f t="shared" ref="H35:K35" si="18">SUM(H33:H34)</f>
        <v>9984</v>
      </c>
      <c r="I35" s="13">
        <f t="shared" si="18"/>
        <v>7383.6</v>
      </c>
      <c r="J35" s="13">
        <f t="shared" si="18"/>
        <v>312</v>
      </c>
      <c r="K35" s="13">
        <f t="shared" si="18"/>
        <v>17679.6</v>
      </c>
      <c r="L35" s="30"/>
      <c r="M35" s="13">
        <f>SUM(M33:M34)</f>
        <v>17679.6</v>
      </c>
      <c r="N35" s="31"/>
    </row>
    <row r="36" customFormat="1" ht="23" customHeight="1" spans="1:14">
      <c r="A36" s="7">
        <v>1</v>
      </c>
      <c r="B36" s="8" t="s">
        <v>89</v>
      </c>
      <c r="C36" s="7" t="s">
        <v>90</v>
      </c>
      <c r="D36" s="7" t="s">
        <v>23</v>
      </c>
      <c r="E36" s="7" t="s">
        <v>91</v>
      </c>
      <c r="F36" s="7" t="s">
        <v>57</v>
      </c>
      <c r="G36" s="7" t="s">
        <v>21</v>
      </c>
      <c r="H36" s="18">
        <v>4992</v>
      </c>
      <c r="I36" s="18">
        <v>0</v>
      </c>
      <c r="J36" s="18">
        <v>156</v>
      </c>
      <c r="K36" s="18">
        <f t="shared" si="16"/>
        <v>5148</v>
      </c>
      <c r="L36" s="27">
        <v>1</v>
      </c>
      <c r="M36" s="18">
        <f t="shared" si="17"/>
        <v>5148</v>
      </c>
      <c r="N36" s="28"/>
    </row>
    <row r="37" customFormat="1" ht="23" customHeight="1" spans="1:14">
      <c r="A37" s="7">
        <v>2</v>
      </c>
      <c r="B37" s="10"/>
      <c r="C37" s="7" t="s">
        <v>92</v>
      </c>
      <c r="D37" s="7" t="s">
        <v>23</v>
      </c>
      <c r="E37" s="7" t="s">
        <v>93</v>
      </c>
      <c r="F37" s="7" t="s">
        <v>50</v>
      </c>
      <c r="G37" s="7" t="s">
        <v>21</v>
      </c>
      <c r="H37" s="18">
        <v>4992</v>
      </c>
      <c r="I37" s="18">
        <v>0</v>
      </c>
      <c r="J37" s="18">
        <v>156</v>
      </c>
      <c r="K37" s="18">
        <f t="shared" si="16"/>
        <v>5148</v>
      </c>
      <c r="L37" s="27">
        <v>1</v>
      </c>
      <c r="M37" s="18">
        <f t="shared" si="17"/>
        <v>5148</v>
      </c>
      <c r="N37" s="28"/>
    </row>
    <row r="38" customFormat="1" ht="23" customHeight="1" spans="1:14">
      <c r="A38" s="7">
        <v>3</v>
      </c>
      <c r="B38" s="19"/>
      <c r="C38" s="7" t="s">
        <v>94</v>
      </c>
      <c r="D38" s="7" t="s">
        <v>23</v>
      </c>
      <c r="E38" s="7" t="s">
        <v>95</v>
      </c>
      <c r="F38" s="7" t="s">
        <v>96</v>
      </c>
      <c r="G38" s="7" t="s">
        <v>21</v>
      </c>
      <c r="H38" s="18">
        <v>4992</v>
      </c>
      <c r="I38" s="18">
        <v>0</v>
      </c>
      <c r="J38" s="18">
        <v>156</v>
      </c>
      <c r="K38" s="18">
        <f t="shared" si="16"/>
        <v>5148</v>
      </c>
      <c r="L38" s="27">
        <v>1</v>
      </c>
      <c r="M38" s="18">
        <f t="shared" si="17"/>
        <v>5148</v>
      </c>
      <c r="N38" s="28"/>
    </row>
    <row r="39" s="1" customFormat="1" ht="23" customHeight="1" spans="1:14">
      <c r="A39" s="15" t="s">
        <v>26</v>
      </c>
      <c r="B39" s="16"/>
      <c r="C39" s="16"/>
      <c r="D39" s="16"/>
      <c r="E39" s="16"/>
      <c r="F39" s="16"/>
      <c r="G39" s="17"/>
      <c r="H39" s="13">
        <f t="shared" ref="H39:K39" si="19">SUM(H36:H38)</f>
        <v>14976</v>
      </c>
      <c r="I39" s="13">
        <f t="shared" si="19"/>
        <v>0</v>
      </c>
      <c r="J39" s="13">
        <f t="shared" si="19"/>
        <v>468</v>
      </c>
      <c r="K39" s="13">
        <f t="shared" si="19"/>
        <v>15444</v>
      </c>
      <c r="L39" s="13"/>
      <c r="M39" s="13">
        <f>SUM(M36:M38)</f>
        <v>15444</v>
      </c>
      <c r="N39" s="31"/>
    </row>
    <row r="40" s="1" customFormat="1" ht="23" customHeight="1" spans="1:14">
      <c r="A40" s="7">
        <v>1</v>
      </c>
      <c r="B40" s="8" t="s">
        <v>97</v>
      </c>
      <c r="C40" s="7" t="s">
        <v>98</v>
      </c>
      <c r="D40" s="7" t="s">
        <v>18</v>
      </c>
      <c r="E40" s="7" t="s">
        <v>38</v>
      </c>
      <c r="F40" s="7" t="s">
        <v>99</v>
      </c>
      <c r="G40" s="7" t="s">
        <v>21</v>
      </c>
      <c r="H40" s="18">
        <v>4944</v>
      </c>
      <c r="I40" s="18">
        <v>3691.8</v>
      </c>
      <c r="J40" s="18">
        <v>154.56</v>
      </c>
      <c r="K40" s="18">
        <f t="shared" ref="K40:K45" si="20">SUM(H40:J40)</f>
        <v>8790.36</v>
      </c>
      <c r="L40" s="27">
        <v>1</v>
      </c>
      <c r="M40" s="18">
        <f t="shared" ref="M40:M45" si="21">K40</f>
        <v>8790.36</v>
      </c>
      <c r="N40" s="28"/>
    </row>
    <row r="41" s="1" customFormat="1" ht="23" customHeight="1" spans="1:14">
      <c r="A41" s="7">
        <v>2</v>
      </c>
      <c r="B41" s="10"/>
      <c r="C41" s="7" t="s">
        <v>100</v>
      </c>
      <c r="D41" s="7" t="s">
        <v>18</v>
      </c>
      <c r="E41" s="7" t="s">
        <v>101</v>
      </c>
      <c r="F41" s="7" t="s">
        <v>76</v>
      </c>
      <c r="G41" s="7" t="s">
        <v>21</v>
      </c>
      <c r="H41" s="18">
        <v>4944</v>
      </c>
      <c r="I41" s="18">
        <v>3691.8</v>
      </c>
      <c r="J41" s="18">
        <v>154.56</v>
      </c>
      <c r="K41" s="18">
        <f t="shared" si="20"/>
        <v>8790.36</v>
      </c>
      <c r="L41" s="27">
        <v>1</v>
      </c>
      <c r="M41" s="18">
        <f t="shared" si="21"/>
        <v>8790.36</v>
      </c>
      <c r="N41" s="28"/>
    </row>
    <row r="42" s="1" customFormat="1" ht="23" customHeight="1" spans="1:14">
      <c r="A42" s="7">
        <v>3</v>
      </c>
      <c r="B42" s="10"/>
      <c r="C42" s="7" t="s">
        <v>102</v>
      </c>
      <c r="D42" s="7" t="s">
        <v>18</v>
      </c>
      <c r="E42" s="7" t="s">
        <v>103</v>
      </c>
      <c r="F42" s="7" t="s">
        <v>104</v>
      </c>
      <c r="G42" s="7" t="s">
        <v>21</v>
      </c>
      <c r="H42" s="18">
        <v>4944</v>
      </c>
      <c r="I42" s="18">
        <v>3691.8</v>
      </c>
      <c r="J42" s="18">
        <v>154.56</v>
      </c>
      <c r="K42" s="18">
        <f t="shared" si="20"/>
        <v>8790.36</v>
      </c>
      <c r="L42" s="27">
        <v>1</v>
      </c>
      <c r="M42" s="18">
        <f t="shared" si="21"/>
        <v>8790.36</v>
      </c>
      <c r="N42" s="28"/>
    </row>
    <row r="43" s="1" customFormat="1" ht="23" customHeight="1" spans="1:14">
      <c r="A43" s="7">
        <v>4</v>
      </c>
      <c r="B43" s="19"/>
      <c r="C43" s="7" t="s">
        <v>105</v>
      </c>
      <c r="D43" s="7" t="s">
        <v>18</v>
      </c>
      <c r="E43" s="7" t="s">
        <v>106</v>
      </c>
      <c r="F43" s="7" t="s">
        <v>107</v>
      </c>
      <c r="G43" s="7" t="s">
        <v>21</v>
      </c>
      <c r="H43" s="18">
        <v>4944</v>
      </c>
      <c r="I43" s="18">
        <v>3691.8</v>
      </c>
      <c r="J43" s="18">
        <v>154.56</v>
      </c>
      <c r="K43" s="18">
        <f t="shared" si="20"/>
        <v>8790.36</v>
      </c>
      <c r="L43" s="27">
        <v>1</v>
      </c>
      <c r="M43" s="18">
        <f t="shared" si="21"/>
        <v>8790.36</v>
      </c>
      <c r="N43" s="28"/>
    </row>
    <row r="44" s="1" customFormat="1" ht="23" customHeight="1" spans="1:14">
      <c r="A44" s="15" t="s">
        <v>26</v>
      </c>
      <c r="B44" s="16"/>
      <c r="C44" s="16"/>
      <c r="D44" s="16"/>
      <c r="E44" s="16"/>
      <c r="F44" s="16"/>
      <c r="G44" s="17"/>
      <c r="H44" s="13">
        <f>SUM(H40:H43)</f>
        <v>19776</v>
      </c>
      <c r="I44" s="13">
        <f>SUM(I40:I43)</f>
        <v>14767.2</v>
      </c>
      <c r="J44" s="13">
        <f>SUM(J40:J43)</f>
        <v>618.24</v>
      </c>
      <c r="K44" s="13">
        <f>SUM(K40:K43)</f>
        <v>35161.44</v>
      </c>
      <c r="L44" s="13"/>
      <c r="M44" s="13">
        <f>SUM(M40:M43)</f>
        <v>35161.44</v>
      </c>
      <c r="N44" s="31"/>
    </row>
    <row r="45" s="1" customFormat="1" ht="23" customHeight="1" spans="1:14">
      <c r="A45" s="7">
        <v>1</v>
      </c>
      <c r="B45" s="20" t="s">
        <v>108</v>
      </c>
      <c r="C45" s="7" t="s">
        <v>109</v>
      </c>
      <c r="D45" s="7" t="s">
        <v>18</v>
      </c>
      <c r="E45" s="7" t="s">
        <v>110</v>
      </c>
      <c r="F45" s="7" t="s">
        <v>96</v>
      </c>
      <c r="G45" s="7" t="s">
        <v>21</v>
      </c>
      <c r="H45" s="18">
        <v>4992</v>
      </c>
      <c r="I45" s="18">
        <v>0</v>
      </c>
      <c r="J45" s="18">
        <v>0</v>
      </c>
      <c r="K45" s="18">
        <f t="shared" si="20"/>
        <v>4992</v>
      </c>
      <c r="L45" s="27">
        <v>1</v>
      </c>
      <c r="M45" s="18">
        <f t="shared" si="21"/>
        <v>4992</v>
      </c>
      <c r="N45" s="31"/>
    </row>
    <row r="46" s="1" customFormat="1" ht="23" customHeight="1" spans="1:14">
      <c r="A46" s="15" t="s">
        <v>26</v>
      </c>
      <c r="B46" s="16"/>
      <c r="C46" s="16"/>
      <c r="D46" s="16"/>
      <c r="E46" s="16"/>
      <c r="F46" s="16"/>
      <c r="G46" s="17"/>
      <c r="H46" s="13">
        <f t="shared" ref="H46:K46" si="22">SUM(H45:H45)</f>
        <v>4992</v>
      </c>
      <c r="I46" s="13">
        <f t="shared" si="22"/>
        <v>0</v>
      </c>
      <c r="J46" s="13">
        <f t="shared" si="22"/>
        <v>0</v>
      </c>
      <c r="K46" s="13">
        <f t="shared" si="22"/>
        <v>4992</v>
      </c>
      <c r="L46" s="13"/>
      <c r="M46" s="13">
        <f>SUM(M45:M45)</f>
        <v>4992</v>
      </c>
      <c r="N46" s="31"/>
    </row>
    <row r="47" s="1" customFormat="1" ht="23" customHeight="1" spans="1:14">
      <c r="A47" s="7">
        <v>1</v>
      </c>
      <c r="B47" s="20" t="s">
        <v>111</v>
      </c>
      <c r="C47" s="7" t="s">
        <v>112</v>
      </c>
      <c r="D47" s="7" t="s">
        <v>23</v>
      </c>
      <c r="E47" s="7" t="s">
        <v>113</v>
      </c>
      <c r="F47" s="7" t="s">
        <v>72</v>
      </c>
      <c r="G47" s="7" t="s">
        <v>21</v>
      </c>
      <c r="H47" s="18">
        <v>6144</v>
      </c>
      <c r="I47" s="18">
        <v>3691.8</v>
      </c>
      <c r="J47" s="18">
        <v>192</v>
      </c>
      <c r="K47" s="18">
        <f>SUM(H47:J47)</f>
        <v>10027.8</v>
      </c>
      <c r="L47" s="27">
        <v>1</v>
      </c>
      <c r="M47" s="18">
        <f>K47</f>
        <v>10027.8</v>
      </c>
      <c r="N47" s="31"/>
    </row>
    <row r="48" s="1" customFormat="1" ht="23" customHeight="1" spans="1:14">
      <c r="A48" s="15" t="s">
        <v>26</v>
      </c>
      <c r="B48" s="16"/>
      <c r="C48" s="16"/>
      <c r="D48" s="16"/>
      <c r="E48" s="16"/>
      <c r="F48" s="16"/>
      <c r="G48" s="17"/>
      <c r="H48" s="13">
        <f t="shared" ref="H48:K48" si="23">SUM(H47:H47)</f>
        <v>6144</v>
      </c>
      <c r="I48" s="13">
        <f t="shared" si="23"/>
        <v>3691.8</v>
      </c>
      <c r="J48" s="13">
        <f t="shared" si="23"/>
        <v>192</v>
      </c>
      <c r="K48" s="13">
        <f t="shared" si="23"/>
        <v>10027.8</v>
      </c>
      <c r="L48" s="13"/>
      <c r="M48" s="13">
        <f>SUM(M47:M47)</f>
        <v>10027.8</v>
      </c>
      <c r="N48" s="31"/>
    </row>
    <row r="49" ht="23" customHeight="1" spans="1:14">
      <c r="A49" s="22" t="s">
        <v>114</v>
      </c>
      <c r="B49" s="22"/>
      <c r="C49" s="22"/>
      <c r="D49" s="22"/>
      <c r="E49" s="22"/>
      <c r="F49" s="22"/>
      <c r="G49" s="22"/>
      <c r="H49" s="23">
        <f>H6+H8+H10+H12+H14+H18+H20+H22+H24+H26+H28+H30+H32+H35+H39+H44+H46+H48</f>
        <v>148275.36</v>
      </c>
      <c r="I49" s="23">
        <f>I6+I8+I10+I12+I14+I18+I20+I22+I24+I26+I28+I30+I32+I35+I39+I44+I46+I48</f>
        <v>46341.15</v>
      </c>
      <c r="J49" s="23">
        <f>J6+J8+J10+J12+J14+J18+J20+J22+J24+J26+J28+J30+J32+J35+J39+J44+J46+J48</f>
        <v>4478.25</v>
      </c>
      <c r="K49" s="23">
        <f>K6+K8+K10+K12+K14+K18+K20+K22+K24+K26+K28+K30+K32+K35+K39+K44+K46+K48</f>
        <v>199094.76</v>
      </c>
      <c r="L49" s="23"/>
      <c r="M49" s="33">
        <f>M6+M8+M10+M12+M14+M18+M20+M22+M24+M26+M28+M30+M32+M35+M39+M44+M46+M48</f>
        <v>199094.76</v>
      </c>
      <c r="N49" s="34"/>
    </row>
    <row r="50" ht="24.95" customHeight="1" spans="1:13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</row>
    <row r="51" ht="24.95" customHeight="1" spans="1:13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</row>
  </sheetData>
  <mergeCells count="25">
    <mergeCell ref="A2:N2"/>
    <mergeCell ref="A6:G6"/>
    <mergeCell ref="A8:G8"/>
    <mergeCell ref="A10:G10"/>
    <mergeCell ref="A12:G12"/>
    <mergeCell ref="A14:G14"/>
    <mergeCell ref="A18:G18"/>
    <mergeCell ref="A20:G20"/>
    <mergeCell ref="A22:G22"/>
    <mergeCell ref="A24:G24"/>
    <mergeCell ref="A26:G26"/>
    <mergeCell ref="A28:G28"/>
    <mergeCell ref="A30:G30"/>
    <mergeCell ref="A32:G32"/>
    <mergeCell ref="A35:G35"/>
    <mergeCell ref="A39:G39"/>
    <mergeCell ref="A44:G44"/>
    <mergeCell ref="A46:G46"/>
    <mergeCell ref="A48:G48"/>
    <mergeCell ref="A49:G49"/>
    <mergeCell ref="B4:B5"/>
    <mergeCell ref="B15:B17"/>
    <mergeCell ref="B33:B34"/>
    <mergeCell ref="B36:B38"/>
    <mergeCell ref="B40:B43"/>
  </mergeCells>
  <printOptions horizontalCentered="1"/>
  <pageMargins left="0.590277777777778" right="0.590277777777778" top="0.747916666666667" bottom="0.747916666666667" header="0.314583333333333" footer="0.314583333333333"/>
  <pageSetup paperSize="9" scale="68" fitToHeight="0" orientation="landscape" horizontalDpi="600"/>
  <headerFooter>
    <oddFooter>&amp;C第 &amp;P 页</oddFooter>
  </headerFooter>
  <ignoredErrors>
    <ignoredError sqref="M8" formula="1"/>
    <ignoredError sqref="H18:K18 H10:J1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WJF</dc:creator>
  <cp:lastModifiedBy>এ</cp:lastModifiedBy>
  <dcterms:created xsi:type="dcterms:W3CDTF">2020-06-04T15:24:00Z</dcterms:created>
  <cp:lastPrinted>2024-03-08T09:49:00Z</cp:lastPrinted>
  <dcterms:modified xsi:type="dcterms:W3CDTF">2024-11-06T01:20:18Z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C714C19291DD4C2CA9CD29670EFB80F7</vt:lpwstr>
  </property>
</Properties>
</file>