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虎邱镇天然林保护补助经费分配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<sst xmlns="http://schemas.openxmlformats.org/spreadsheetml/2006/main" count="36" uniqueCount="35">
  <si>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附件：</t>
  </si>
  <si>
    <t>虎邱镇2023年中央财政天然林停伐管护补助资金分配表</t>
  </si>
  <si>
    <t xml:space="preserve">                                                          单位：亩、元</t>
  </si>
  <si>
    <t>单位</t>
  </si>
  <si>
    <t>乔木林地、灌木林地、疏林地</t>
  </si>
  <si>
    <t>竹林地</t>
  </si>
  <si>
    <t>直接管护费由镇政府统筹（4元/亩）</t>
  </si>
  <si>
    <t>县级下达补助资金（元）</t>
  </si>
  <si>
    <t>面积（亩）</t>
  </si>
  <si>
    <t>村级补助资金（元）</t>
  </si>
  <si>
    <t>管护补助支出（24.75元/亩）</t>
  </si>
  <si>
    <t>补助资金（0.75元/亩）</t>
  </si>
  <si>
    <t>林权所有者补助（18.75元/亩）</t>
  </si>
  <si>
    <t>村集体监管费（2元/亩）</t>
  </si>
  <si>
    <t>芳亭</t>
  </si>
  <si>
    <t>福井</t>
  </si>
  <si>
    <t>高村</t>
  </si>
  <si>
    <t>官埔</t>
  </si>
  <si>
    <t>湖坵</t>
  </si>
  <si>
    <t>湖东</t>
  </si>
  <si>
    <t>湖西</t>
  </si>
  <si>
    <t>金榜</t>
  </si>
  <si>
    <t>林东</t>
  </si>
  <si>
    <t>罗岩</t>
  </si>
  <si>
    <t>美亭</t>
  </si>
  <si>
    <t>美庄</t>
  </si>
  <si>
    <t>少卿</t>
  </si>
  <si>
    <t>石山</t>
  </si>
  <si>
    <t>双都</t>
  </si>
  <si>
    <t>文美</t>
  </si>
  <si>
    <t>双格</t>
  </si>
  <si>
    <t>仙景</t>
  </si>
  <si>
    <t>竹园</t>
  </si>
  <si>
    <t>合计</t>
  </si>
  <si>
    <t>注：1、此次下达天然林停伐管护补助资金根据省市下达资金进行分解下达。补助标准为乔木林地、灌木林地、
       疏林地22.89元/亩，竹林地1元/亩。
    2、本次下达面积数据来源于2021年森林资源管理一张图。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</si>
</sst>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  <numFmt numFmtId="181" formatCode="0.00_ "/>
  </numFmts>
  <fonts count="25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20"/>
      <name val="方正小标宋简体"/>
      <family val="0"/>
    </font>
    <font>
      <sz val="14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8.00390625" style="0" customWidth="1"/>
    <col min="2" max="2" width="8.25390625" style="0" customWidth="1"/>
    <col min="3" max="3" width="14.875" style="0" customWidth="1"/>
    <col min="4" max="4" width="13.375" style="0" customWidth="1"/>
    <col min="5" max="5" width="13.25390625" style="0" customWidth="1"/>
    <col min="6" max="6" width="12.375" style="0" customWidth="1"/>
    <col min="8" max="8" width="10.75390625" style="0" customWidth="1"/>
    <col min="9" max="9" width="9.375" style="0" bestFit="1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4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8.75" customHeight="1">
      <c r="A4" s="5" t="s">
        <v>3</v>
      </c>
      <c r="B4" s="6" t="s">
        <v>4</v>
      </c>
      <c r="C4" s="6"/>
      <c r="D4" s="6"/>
      <c r="E4" s="6"/>
      <c r="F4" s="7" t="s">
        <v>5</v>
      </c>
      <c r="G4" s="7"/>
      <c r="H4" s="8" t="s">
        <v>6</v>
      </c>
      <c r="I4" s="7" t="s">
        <v>7</v>
      </c>
    </row>
    <row r="5" spans="1:9" ht="18.75" customHeight="1">
      <c r="A5" s="9"/>
      <c r="B5" s="6" t="s">
        <v>8</v>
      </c>
      <c r="C5" s="7" t="s">
        <v>9</v>
      </c>
      <c r="D5" s="10" t="s">
        <v>10</v>
      </c>
      <c r="E5" s="7"/>
      <c r="F5" s="7" t="s">
        <v>8</v>
      </c>
      <c r="G5" s="10" t="s">
        <v>11</v>
      </c>
      <c r="H5" s="11"/>
      <c r="I5" s="10"/>
    </row>
    <row r="6" spans="1:9" ht="51.75" customHeight="1">
      <c r="A6" s="12"/>
      <c r="B6" s="6"/>
      <c r="C6" s="7"/>
      <c r="D6" s="10" t="s">
        <v>12</v>
      </c>
      <c r="E6" s="7" t="s">
        <v>13</v>
      </c>
      <c r="F6" s="7"/>
      <c r="G6" s="7"/>
      <c r="H6" s="13"/>
      <c r="I6" s="10"/>
    </row>
    <row r="7" spans="1:9" ht="28.5" customHeight="1">
      <c r="A7" s="14" t="s">
        <v>14</v>
      </c>
      <c r="B7" s="14">
        <v>122</v>
      </c>
      <c r="C7" s="15">
        <f>D7+E7</f>
        <v>2531.5</v>
      </c>
      <c r="D7" s="14">
        <f>B7*18.75</f>
        <v>2287.5</v>
      </c>
      <c r="E7" s="14">
        <f>B7*2</f>
        <v>244</v>
      </c>
      <c r="F7" s="14"/>
      <c r="G7" s="14"/>
      <c r="H7" s="14"/>
      <c r="I7" s="15"/>
    </row>
    <row r="8" spans="1:9" ht="28.5" customHeight="1">
      <c r="A8" s="14" t="s">
        <v>15</v>
      </c>
      <c r="B8" s="14">
        <v>148</v>
      </c>
      <c r="C8" s="15">
        <f aca="true" t="shared" si="0" ref="C8:C25">D8+E8</f>
        <v>3071</v>
      </c>
      <c r="D8" s="14">
        <f aca="true" t="shared" si="1" ref="D8:D25">B8*18.75</f>
        <v>2775</v>
      </c>
      <c r="E8" s="14">
        <f aca="true" t="shared" si="2" ref="E8:E25">B8*2</f>
        <v>296</v>
      </c>
      <c r="F8" s="14"/>
      <c r="G8" s="16"/>
      <c r="H8" s="14"/>
      <c r="I8" s="15"/>
    </row>
    <row r="9" spans="1:9" ht="28.5" customHeight="1">
      <c r="A9" s="15" t="s">
        <v>16</v>
      </c>
      <c r="B9" s="14">
        <v>22</v>
      </c>
      <c r="C9" s="15">
        <f t="shared" si="0"/>
        <v>456.5</v>
      </c>
      <c r="D9" s="14">
        <f t="shared" si="1"/>
        <v>412.5</v>
      </c>
      <c r="E9" s="14">
        <f t="shared" si="2"/>
        <v>44</v>
      </c>
      <c r="F9" s="14"/>
      <c r="G9" s="16"/>
      <c r="H9" s="14"/>
      <c r="I9" s="15"/>
    </row>
    <row r="10" spans="1:9" ht="28.5" customHeight="1">
      <c r="A10" s="14" t="s">
        <v>17</v>
      </c>
      <c r="B10" s="14">
        <v>417</v>
      </c>
      <c r="C10" s="15">
        <f t="shared" si="0"/>
        <v>8653.119999999999</v>
      </c>
      <c r="D10" s="14">
        <v>7819.12</v>
      </c>
      <c r="E10" s="14">
        <f t="shared" si="2"/>
        <v>834</v>
      </c>
      <c r="F10" s="14"/>
      <c r="G10" s="16"/>
      <c r="H10" s="14"/>
      <c r="I10" s="15"/>
    </row>
    <row r="11" spans="1:9" ht="28.5" customHeight="1">
      <c r="A11" s="14" t="s">
        <v>18</v>
      </c>
      <c r="B11" s="14">
        <v>16</v>
      </c>
      <c r="C11" s="15">
        <f t="shared" si="0"/>
        <v>332</v>
      </c>
      <c r="D11" s="14">
        <f t="shared" si="1"/>
        <v>300</v>
      </c>
      <c r="E11" s="14">
        <f t="shared" si="2"/>
        <v>32</v>
      </c>
      <c r="F11" s="14"/>
      <c r="G11" s="16"/>
      <c r="H11" s="14"/>
      <c r="I11" s="15"/>
    </row>
    <row r="12" spans="1:9" ht="28.5" customHeight="1">
      <c r="A12" s="14" t="s">
        <v>19</v>
      </c>
      <c r="B12" s="14">
        <v>88</v>
      </c>
      <c r="C12" s="15">
        <f t="shared" si="0"/>
        <v>1826</v>
      </c>
      <c r="D12" s="14">
        <f t="shared" si="1"/>
        <v>1650</v>
      </c>
      <c r="E12" s="14">
        <f t="shared" si="2"/>
        <v>176</v>
      </c>
      <c r="F12" s="14"/>
      <c r="G12" s="16"/>
      <c r="H12" s="14"/>
      <c r="I12" s="15"/>
    </row>
    <row r="13" spans="1:9" ht="28.5" customHeight="1">
      <c r="A13" s="14" t="s">
        <v>20</v>
      </c>
      <c r="B13" s="14">
        <v>65</v>
      </c>
      <c r="C13" s="15">
        <f t="shared" si="0"/>
        <v>1348.75</v>
      </c>
      <c r="D13" s="14">
        <f t="shared" si="1"/>
        <v>1218.75</v>
      </c>
      <c r="E13" s="14">
        <f t="shared" si="2"/>
        <v>130</v>
      </c>
      <c r="F13" s="14"/>
      <c r="G13" s="16"/>
      <c r="H13" s="14"/>
      <c r="I13" s="15"/>
    </row>
    <row r="14" spans="1:9" ht="28.5" customHeight="1">
      <c r="A14" s="14" t="s">
        <v>21</v>
      </c>
      <c r="B14" s="14">
        <v>367</v>
      </c>
      <c r="C14" s="15">
        <f t="shared" si="0"/>
        <v>7615.25</v>
      </c>
      <c r="D14" s="14">
        <f t="shared" si="1"/>
        <v>6881.25</v>
      </c>
      <c r="E14" s="14">
        <f t="shared" si="2"/>
        <v>734</v>
      </c>
      <c r="F14" s="14"/>
      <c r="G14" s="16"/>
      <c r="H14" s="14"/>
      <c r="I14" s="15"/>
    </row>
    <row r="15" spans="1:9" ht="28.5" customHeight="1">
      <c r="A15" s="14" t="s">
        <v>22</v>
      </c>
      <c r="B15" s="14">
        <v>181</v>
      </c>
      <c r="C15" s="15">
        <f t="shared" si="0"/>
        <v>3755.75</v>
      </c>
      <c r="D15" s="14">
        <f t="shared" si="1"/>
        <v>3393.75</v>
      </c>
      <c r="E15" s="14">
        <f t="shared" si="2"/>
        <v>362</v>
      </c>
      <c r="F15" s="14"/>
      <c r="G15" s="16"/>
      <c r="H15" s="14"/>
      <c r="I15" s="15"/>
    </row>
    <row r="16" spans="1:9" ht="28.5" customHeight="1">
      <c r="A16" s="14" t="s">
        <v>23</v>
      </c>
      <c r="B16" s="14">
        <v>197</v>
      </c>
      <c r="C16" s="15">
        <f t="shared" si="0"/>
        <v>4087.75</v>
      </c>
      <c r="D16" s="14">
        <f t="shared" si="1"/>
        <v>3693.75</v>
      </c>
      <c r="E16" s="14">
        <f t="shared" si="2"/>
        <v>394</v>
      </c>
      <c r="F16" s="14"/>
      <c r="G16" s="16"/>
      <c r="H16" s="14"/>
      <c r="I16" s="15"/>
    </row>
    <row r="17" spans="1:9" ht="28.5" customHeight="1">
      <c r="A17" s="14" t="s">
        <v>24</v>
      </c>
      <c r="B17" s="14">
        <v>298</v>
      </c>
      <c r="C17" s="15">
        <f t="shared" si="0"/>
        <v>6183.5</v>
      </c>
      <c r="D17" s="14">
        <f t="shared" si="1"/>
        <v>5587.5</v>
      </c>
      <c r="E17" s="14">
        <f t="shared" si="2"/>
        <v>596</v>
      </c>
      <c r="F17" s="14"/>
      <c r="G17" s="16"/>
      <c r="H17" s="14"/>
      <c r="I17" s="15"/>
    </row>
    <row r="18" spans="1:9" ht="28.5" customHeight="1">
      <c r="A18" s="14" t="s">
        <v>25</v>
      </c>
      <c r="B18" s="14">
        <v>1686</v>
      </c>
      <c r="C18" s="15">
        <f t="shared" si="0"/>
        <v>34984.5</v>
      </c>
      <c r="D18" s="14">
        <f t="shared" si="1"/>
        <v>31612.5</v>
      </c>
      <c r="E18" s="14">
        <f t="shared" si="2"/>
        <v>3372</v>
      </c>
      <c r="F18" s="14"/>
      <c r="G18" s="16"/>
      <c r="H18" s="14"/>
      <c r="I18" s="15"/>
    </row>
    <row r="19" spans="1:9" ht="28.5" customHeight="1">
      <c r="A19" s="14" t="s">
        <v>26</v>
      </c>
      <c r="B19" s="14">
        <v>176</v>
      </c>
      <c r="C19" s="15">
        <f t="shared" si="0"/>
        <v>3652</v>
      </c>
      <c r="D19" s="14">
        <f t="shared" si="1"/>
        <v>3300</v>
      </c>
      <c r="E19" s="14">
        <f t="shared" si="2"/>
        <v>352</v>
      </c>
      <c r="F19" s="14"/>
      <c r="G19" s="16"/>
      <c r="H19" s="14"/>
      <c r="I19" s="15"/>
    </row>
    <row r="20" spans="1:9" ht="28.5" customHeight="1">
      <c r="A20" s="14" t="s">
        <v>27</v>
      </c>
      <c r="B20" s="14">
        <v>21</v>
      </c>
      <c r="C20" s="15">
        <f t="shared" si="0"/>
        <v>435.75</v>
      </c>
      <c r="D20" s="14">
        <f t="shared" si="1"/>
        <v>393.75</v>
      </c>
      <c r="E20" s="14">
        <f t="shared" si="2"/>
        <v>42</v>
      </c>
      <c r="F20" s="17"/>
      <c r="G20" s="16"/>
      <c r="H20" s="14"/>
      <c r="I20" s="15"/>
    </row>
    <row r="21" spans="1:9" ht="28.5" customHeight="1">
      <c r="A21" s="14" t="s">
        <v>28</v>
      </c>
      <c r="B21" s="14">
        <v>938</v>
      </c>
      <c r="C21" s="15">
        <f t="shared" si="0"/>
        <v>19463.5</v>
      </c>
      <c r="D21" s="14">
        <f t="shared" si="1"/>
        <v>17587.5</v>
      </c>
      <c r="E21" s="14">
        <f t="shared" si="2"/>
        <v>1876</v>
      </c>
      <c r="F21" s="17"/>
      <c r="G21" s="16"/>
      <c r="H21" s="14"/>
      <c r="I21" s="15"/>
    </row>
    <row r="22" spans="1:9" ht="28.5" customHeight="1">
      <c r="A22" s="14" t="s">
        <v>29</v>
      </c>
      <c r="B22" s="14">
        <v>33</v>
      </c>
      <c r="C22" s="15">
        <f t="shared" si="0"/>
        <v>684.75</v>
      </c>
      <c r="D22" s="14">
        <f t="shared" si="1"/>
        <v>618.75</v>
      </c>
      <c r="E22" s="14">
        <f t="shared" si="2"/>
        <v>66</v>
      </c>
      <c r="F22" s="17"/>
      <c r="G22" s="16"/>
      <c r="H22" s="14"/>
      <c r="I22" s="15"/>
    </row>
    <row r="23" spans="1:9" ht="28.5" customHeight="1">
      <c r="A23" s="14" t="s">
        <v>30</v>
      </c>
      <c r="B23" s="14">
        <v>635.89</v>
      </c>
      <c r="C23" s="18">
        <f>D23+E23+G23</f>
        <v>13195.317500000001</v>
      </c>
      <c r="D23" s="16">
        <f t="shared" si="1"/>
        <v>11922.9375</v>
      </c>
      <c r="E23" s="14">
        <f t="shared" si="2"/>
        <v>1271.78</v>
      </c>
      <c r="F23" s="15">
        <v>0.8</v>
      </c>
      <c r="G23" s="16">
        <f>F23*0.75</f>
        <v>0.6000000000000001</v>
      </c>
      <c r="H23" s="14"/>
      <c r="I23" s="15"/>
    </row>
    <row r="24" spans="1:9" ht="28.5" customHeight="1">
      <c r="A24" s="14" t="s">
        <v>31</v>
      </c>
      <c r="B24" s="14">
        <v>177</v>
      </c>
      <c r="C24" s="15">
        <f t="shared" si="0"/>
        <v>3672.75</v>
      </c>
      <c r="D24" s="14">
        <f t="shared" si="1"/>
        <v>3318.75</v>
      </c>
      <c r="E24" s="14">
        <f t="shared" si="2"/>
        <v>354</v>
      </c>
      <c r="F24" s="19"/>
      <c r="G24" s="16"/>
      <c r="H24" s="14"/>
      <c r="I24" s="15"/>
    </row>
    <row r="25" spans="1:9" ht="28.5" customHeight="1">
      <c r="A25" s="14" t="s">
        <v>32</v>
      </c>
      <c r="B25" s="14">
        <v>1013</v>
      </c>
      <c r="C25" s="15">
        <f t="shared" si="0"/>
        <v>21019.75</v>
      </c>
      <c r="D25" s="14">
        <f t="shared" si="1"/>
        <v>18993.75</v>
      </c>
      <c r="E25" s="14">
        <f t="shared" si="2"/>
        <v>2026</v>
      </c>
      <c r="F25" s="19"/>
      <c r="G25" s="16"/>
      <c r="H25" s="14"/>
      <c r="I25" s="15"/>
    </row>
    <row r="26" spans="1:9" ht="28.5" customHeight="1">
      <c r="A26" s="14" t="s">
        <v>33</v>
      </c>
      <c r="B26" s="19">
        <f>SUM(B7:B25)</f>
        <v>6600.89</v>
      </c>
      <c r="C26" s="20">
        <v>136969.44</v>
      </c>
      <c r="D26" s="20">
        <v>123767.06</v>
      </c>
      <c r="E26" s="20">
        <v>13201.78</v>
      </c>
      <c r="F26" s="15"/>
      <c r="G26" s="16">
        <v>0.6</v>
      </c>
      <c r="H26" s="20">
        <v>26403.56</v>
      </c>
      <c r="I26" s="15">
        <v>163373</v>
      </c>
    </row>
    <row r="27" spans="1:9" ht="60" customHeight="1">
      <c r="A27" s="21" t="s">
        <v>34</v>
      </c>
      <c r="B27" s="21"/>
      <c r="C27" s="21"/>
      <c r="D27" s="21"/>
      <c r="E27" s="21"/>
      <c r="F27" s="21"/>
      <c r="G27" s="21"/>
      <c r="H27" s="21"/>
      <c r="I27" s="21"/>
    </row>
    <row r="28" ht="24.75" customHeight="1"/>
    <row r="31" spans="2:4" ht="14.25">
      <c r="B31" s="22"/>
      <c r="C31" s="22"/>
      <c r="D31" s="22"/>
    </row>
  </sheetData>
  <sheetProtection/>
  <mergeCells count="14">
    <mergeCell ref="A1:I1"/>
    <mergeCell ref="A2:I2"/>
    <mergeCell ref="A3:I3"/>
    <mergeCell ref="B4:E4"/>
    <mergeCell ref="F4:G4"/>
    <mergeCell ref="D5:E5"/>
    <mergeCell ref="A27:I27"/>
    <mergeCell ref="A4:A6"/>
    <mergeCell ref="B5:B6"/>
    <mergeCell ref="C5:C6"/>
    <mergeCell ref="F5:F6"/>
    <mergeCell ref="G5:G6"/>
    <mergeCell ref="H4:H6"/>
    <mergeCell ref="I4:I6"/>
  </mergeCells>
  <printOptions horizontalCentered="1"/>
  <pageMargins left="0.5625" right="0.3576388888888889" top="0.8027777777777778" bottom="0.60625" header="0.30277777777777776" footer="0.30277777777777776"/>
  <pageSetup fitToHeight="0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K16" sqref="K16"/>
    </sheetView>
  </sheetViews>
  <sheetFormatPr defaultColWidth="9.00390625" defaultRowHeight="14.25"/>
  <cols>
    <col min="1" max="1" width="12.625" style="0" bestFit="1" customWidth="1"/>
  </cols>
  <sheetData>
    <row r="1" ht="14.25">
      <c r="A1" s="1"/>
    </row>
    <row r="2" ht="14.25">
      <c r="A2" s="1"/>
    </row>
    <row r="3" ht="14.25">
      <c r="A3" s="1"/>
    </row>
    <row r="4" ht="14.25">
      <c r="A4" s="1"/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L、</cp:lastModifiedBy>
  <cp:lastPrinted>2018-03-13T08:17:10Z</cp:lastPrinted>
  <dcterms:created xsi:type="dcterms:W3CDTF">2016-12-07T11:43:31Z</dcterms:created>
  <dcterms:modified xsi:type="dcterms:W3CDTF">2023-11-16T08:12:03Z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4CCBD3AB9B24484997102FB26C8BF522_13</vt:lpwstr>
  </property>
</Properties>
</file>