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95" activeTab="3"/>
  </bookViews>
  <sheets>
    <sheet name="表2-1" sheetId="1" r:id="rId1"/>
    <sheet name="表2-2" sheetId="2" r:id="rId2"/>
    <sheet name="表4 (2)" sheetId="7" state="hidden" r:id="rId3"/>
    <sheet name="表4" sheetId="22" r:id="rId4"/>
    <sheet name="表1-2 (标准版) (8.14)" sheetId="14" r:id="rId5"/>
  </sheets>
  <externalReferences>
    <externalReference r:id="rId6"/>
  </externalReferences>
  <definedNames>
    <definedName name="_xlnm._FilterDatabase" localSheetId="1" hidden="1">'表2-2'!$A$7:$M$258</definedName>
    <definedName name="_xlnm._FilterDatabase" localSheetId="3" hidden="1">表4!$A$2:$S$405</definedName>
    <definedName name="_xlnm._FilterDatabase" localSheetId="0" hidden="1">'表2-1'!$A$6:$N$158</definedName>
    <definedName name="_xlnm._FilterDatabase" localSheetId="2" hidden="1">'表4 (2)'!$A$2:$V$439</definedName>
    <definedName name="安海镇">'[1]表2村（社区）数据源'!$C$38:$AR$38</definedName>
    <definedName name="安溪县">[1]表1县级、乡镇数据源!$I$2:$I$25</definedName>
    <definedName name="白濑乡">'[1]表2村（社区）数据源'!$C$105:$G$105</definedName>
  </definedNames>
  <calcPr calcId="144525"/>
</workbook>
</file>

<file path=xl/sharedStrings.xml><?xml version="1.0" encoding="utf-8"?>
<sst xmlns="http://schemas.openxmlformats.org/spreadsheetml/2006/main" count="10105" uniqueCount="2577">
  <si>
    <t>表2-1</t>
  </si>
  <si>
    <t>_剑斗_镇第1、2类地灾隐患风险点受威胁群众安全转移方案表</t>
  </si>
  <si>
    <r>
      <rPr>
        <sz val="12"/>
        <rFont val="宋体"/>
        <charset val="134"/>
      </rPr>
      <t>驻村干部</t>
    </r>
    <r>
      <rPr>
        <u/>
        <sz val="12"/>
        <rFont val="宋体"/>
        <charset val="134"/>
      </rPr>
      <t xml:space="preserve">：   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Times New Roman"/>
        <charset val="134"/>
      </rPr>
      <t xml:space="preserve">                   </t>
    </r>
    <r>
      <rPr>
        <sz val="12"/>
        <rFont val="宋体"/>
        <charset val="134"/>
      </rPr>
      <t>；村书记主任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   </t>
    </r>
    <r>
      <rPr>
        <sz val="12"/>
        <rFont val="宋体"/>
        <charset val="134"/>
      </rPr>
      <t>；村协管员</t>
    </r>
    <r>
      <rPr>
        <u/>
        <sz val="12"/>
        <rFont val="宋体"/>
        <charset val="134"/>
      </rPr>
      <t xml:space="preserve">：      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   </t>
    </r>
    <r>
      <rPr>
        <u/>
        <sz val="12"/>
        <rFont val="Times New Roman"/>
        <charset val="134"/>
      </rPr>
      <t xml:space="preserve">            </t>
    </r>
  </si>
  <si>
    <r>
      <rPr>
        <sz val="10.5"/>
        <rFont val="宋体"/>
        <charset val="134"/>
      </rPr>
      <t>本村第1、2类威胁情况：共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>点(其中：第①类：极高风险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点，第②类：</t>
    </r>
    <r>
      <rPr>
        <sz val="10.5"/>
        <rFont val="宋体"/>
        <charset val="134"/>
      </rPr>
      <t>地灾点</t>
    </r>
    <r>
      <rPr>
        <u/>
        <sz val="12"/>
        <rFont val="Times New Roman"/>
        <charset val="134"/>
      </rPr>
      <t xml:space="preserve">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、高风险</t>
    </r>
    <r>
      <rPr>
        <u/>
        <sz val="12"/>
        <rFont val="Times New Roman"/>
        <charset val="134"/>
      </rPr>
      <t xml:space="preserve"> 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、高易发泥石流沟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、群发性风险区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)；
                     共</t>
    </r>
    <r>
      <rPr>
        <u/>
        <sz val="10.5"/>
        <rFont val="宋体"/>
        <charset val="134"/>
      </rPr>
      <t xml:space="preserve">       </t>
    </r>
    <r>
      <rPr>
        <sz val="10.5"/>
        <rFont val="宋体"/>
        <charset val="134"/>
      </rPr>
      <t>户</t>
    </r>
    <r>
      <rPr>
        <u/>
        <sz val="10.5"/>
        <rFont val="宋体"/>
        <charset val="134"/>
      </rPr>
      <t xml:space="preserve">         </t>
    </r>
    <r>
      <rPr>
        <sz val="10.5"/>
        <rFont val="宋体"/>
        <charset val="134"/>
      </rPr>
      <t>人(其中常住</t>
    </r>
    <r>
      <rPr>
        <u/>
        <sz val="10.5"/>
        <rFont val="宋体"/>
        <charset val="134"/>
      </rPr>
      <t xml:space="preserve">    </t>
    </r>
    <r>
      <rPr>
        <sz val="10.5"/>
        <rFont val="宋体"/>
        <charset val="134"/>
      </rPr>
      <t>人)； 待核销点</t>
    </r>
    <r>
      <rPr>
        <u/>
        <sz val="10.5"/>
        <rFont val="宋体"/>
        <charset val="134"/>
      </rPr>
      <t xml:space="preserve">         </t>
    </r>
    <r>
      <rPr>
        <sz val="10.5"/>
        <rFont val="宋体"/>
        <charset val="134"/>
      </rPr>
      <t>点；是否发放避险卡并回执： □是      □否</t>
    </r>
  </si>
  <si>
    <t>灾点编号
（后6位）</t>
  </si>
  <si>
    <t>户主</t>
  </si>
  <si>
    <t xml:space="preserve">  数</t>
  </si>
  <si>
    <t>应急转移疏散路线（①已安全性评估；②转移信号：广播或鸣锣）</t>
  </si>
  <si>
    <t>应急避险场所
（已安全性评估）
村部或学校</t>
  </si>
  <si>
    <t>角落巡查
监测责任人</t>
  </si>
  <si>
    <t>手机</t>
  </si>
  <si>
    <t>电话</t>
  </si>
  <si>
    <t>备注</t>
  </si>
  <si>
    <t xml:space="preserve">公安户
口数
</t>
  </si>
  <si>
    <t>常住数</t>
  </si>
  <si>
    <t>350524040873</t>
  </si>
  <si>
    <t>吴太山</t>
  </si>
  <si>
    <t>鸣锣</t>
  </si>
  <si>
    <t>村部</t>
  </si>
  <si>
    <t>A角：吴启君
B角：吴友福</t>
  </si>
  <si>
    <t>13400867361
13959703106</t>
  </si>
  <si>
    <t>地灾点</t>
  </si>
  <si>
    <t>剑斗村</t>
  </si>
  <si>
    <t>吴忠焦</t>
  </si>
  <si>
    <t>林云英</t>
  </si>
  <si>
    <t>350524020870</t>
  </si>
  <si>
    <t>吴火星</t>
  </si>
  <si>
    <t>350524010868</t>
  </si>
  <si>
    <t>吴金枝</t>
  </si>
  <si>
    <t>A角：吴青山 
B角：吴水发</t>
  </si>
  <si>
    <t>13959805988
13599140666</t>
  </si>
  <si>
    <t>350524010869</t>
  </si>
  <si>
    <t>吴春进</t>
  </si>
  <si>
    <t>A角：吴连全
B角：吴水发</t>
  </si>
  <si>
    <t>13328548111
13599140666</t>
  </si>
  <si>
    <t>吴建事</t>
  </si>
  <si>
    <t>350524010871</t>
  </si>
  <si>
    <t>钟免</t>
  </si>
  <si>
    <t>A角：陈秀妹 
B角：吴水发</t>
  </si>
  <si>
    <t>13959838994
13599140666</t>
  </si>
  <si>
    <t>吴德才</t>
  </si>
  <si>
    <t>吴丁海</t>
  </si>
  <si>
    <t>350524010872</t>
  </si>
  <si>
    <t>吴连金</t>
  </si>
  <si>
    <t>吴清土</t>
  </si>
  <si>
    <t>吴胡包</t>
  </si>
  <si>
    <t>350524000858</t>
  </si>
  <si>
    <t>王成佳</t>
  </si>
  <si>
    <t>A角:王四海
B角:王伟坚</t>
  </si>
  <si>
    <t>13505917599
13636913127</t>
  </si>
  <si>
    <t>王春安</t>
  </si>
  <si>
    <t>白成义</t>
  </si>
  <si>
    <t>350524000867</t>
  </si>
  <si>
    <t>张联发</t>
  </si>
  <si>
    <t>A角:吴青山
B角:吴水发</t>
  </si>
  <si>
    <t>黄玉汝</t>
  </si>
  <si>
    <t>学校</t>
  </si>
  <si>
    <t>吴畴央</t>
  </si>
  <si>
    <t>350524011268</t>
  </si>
  <si>
    <t>公路交通</t>
  </si>
  <si>
    <t>DC350524205956</t>
  </si>
  <si>
    <t>吴志勇</t>
  </si>
  <si>
    <t>A角：吴文峰
B角：吴建明</t>
  </si>
  <si>
    <t>13959839958
13808534655</t>
  </si>
  <si>
    <t>高风险点</t>
  </si>
  <si>
    <t>350524011328</t>
  </si>
  <si>
    <t>魏文昌</t>
  </si>
  <si>
    <t>举口小学</t>
  </si>
  <si>
    <t>A岗：魏水土
B岗：魏文昌</t>
  </si>
  <si>
    <t>13599932812
13959914867</t>
  </si>
  <si>
    <t>举口村</t>
  </si>
  <si>
    <t>DC350524185794</t>
  </si>
  <si>
    <t>廖建良</t>
  </si>
  <si>
    <t>极高风险点</t>
  </si>
  <si>
    <t>350524020884</t>
  </si>
  <si>
    <t>黄琴龙</t>
  </si>
  <si>
    <t>A岗：黄金元
B岗：黄火柱</t>
  </si>
  <si>
    <t>18065417678
13859735466</t>
  </si>
  <si>
    <t>仙荣村</t>
  </si>
  <si>
    <t>黄戊己</t>
  </si>
  <si>
    <t>350524010866</t>
  </si>
  <si>
    <t>吴生</t>
  </si>
  <si>
    <t>A岗：黄喜剑
B岗：黄飞跃</t>
  </si>
  <si>
    <t>13489833168
18959832329</t>
  </si>
  <si>
    <t xml:space="preserve"> </t>
  </si>
  <si>
    <t>黄文章</t>
  </si>
  <si>
    <t>黄金城</t>
  </si>
  <si>
    <t>黄金上</t>
  </si>
  <si>
    <t>吴素莲</t>
  </si>
  <si>
    <t>黄根本</t>
  </si>
  <si>
    <t>黄忠诚</t>
  </si>
  <si>
    <t>350524010834</t>
  </si>
  <si>
    <t>王伴培</t>
  </si>
  <si>
    <t>DC350524205266</t>
  </si>
  <si>
    <t>黄万顺</t>
  </si>
  <si>
    <t>A岗：黄政法
B岗：黄剑峰</t>
  </si>
  <si>
    <t>13860735900 
15260702515</t>
  </si>
  <si>
    <t>350524011269</t>
  </si>
  <si>
    <t>王孝思</t>
  </si>
  <si>
    <t>②</t>
  </si>
  <si>
    <t>A角：王添色
B角：王添艺</t>
  </si>
  <si>
    <t>13505914935
13514011626</t>
  </si>
  <si>
    <t>月星村</t>
  </si>
  <si>
    <t>350524020112</t>
  </si>
  <si>
    <t>郑希望</t>
  </si>
  <si>
    <t>A角：郑文计
B角：郑志金</t>
  </si>
  <si>
    <t>13314968718
13358596888</t>
  </si>
  <si>
    <t>潮碧村</t>
  </si>
  <si>
    <t>郑再生</t>
  </si>
  <si>
    <t>郑排</t>
  </si>
  <si>
    <t>郑成家</t>
  </si>
  <si>
    <t>350524010108</t>
  </si>
  <si>
    <t>蓝朝可</t>
  </si>
  <si>
    <t>A角：郑明生
B角：郑志金</t>
  </si>
  <si>
    <t>13959938293
13358596888</t>
  </si>
  <si>
    <t>兰平洋</t>
  </si>
  <si>
    <t>兰日前</t>
  </si>
  <si>
    <t>兰元海</t>
  </si>
  <si>
    <t>兰文辉</t>
  </si>
  <si>
    <t>兰朝约</t>
  </si>
  <si>
    <t>350524010109</t>
  </si>
  <si>
    <t>郑丁明</t>
  </si>
  <si>
    <t>A角：蓝包
B角：郑志金</t>
  </si>
  <si>
    <t>13489332950
13358596888</t>
  </si>
  <si>
    <t>郑社会</t>
  </si>
  <si>
    <t>350524010110</t>
  </si>
  <si>
    <t>郑连才</t>
  </si>
  <si>
    <t>郑炳煌</t>
  </si>
  <si>
    <t>350524010111</t>
  </si>
  <si>
    <t>郑国文</t>
  </si>
  <si>
    <t>A角：郑东海
B角：蓝荣辉</t>
  </si>
  <si>
    <t>13505915454
15259799317</t>
  </si>
  <si>
    <t>郑金国</t>
  </si>
  <si>
    <t>郑建勇</t>
  </si>
  <si>
    <t>350524010113</t>
  </si>
  <si>
    <t>郑志金</t>
  </si>
  <si>
    <t>350524011329</t>
  </si>
  <si>
    <t>郑乞来</t>
  </si>
  <si>
    <t>王清秀</t>
  </si>
  <si>
    <t>DC350524216668</t>
  </si>
  <si>
    <t>郑成长</t>
  </si>
  <si>
    <t>A角：郑来发
B角：郑齐法</t>
  </si>
  <si>
    <t>18960320636
17759423718</t>
  </si>
  <si>
    <t>DC350524200364</t>
  </si>
  <si>
    <t>兰安</t>
  </si>
  <si>
    <t>DC350524216808</t>
  </si>
  <si>
    <t>郑勇坚</t>
  </si>
  <si>
    <t>350524020839</t>
  </si>
  <si>
    <t>苏连队</t>
  </si>
  <si>
    <t>A角：苏福清
B角：郑春雄</t>
  </si>
  <si>
    <t>13960312782
18065317209</t>
  </si>
  <si>
    <t>双洋村</t>
  </si>
  <si>
    <t>黄美珠</t>
  </si>
  <si>
    <t>350524010841</t>
  </si>
  <si>
    <t>王鸿章</t>
  </si>
  <si>
    <t>A角：王进顺
B角：苏东</t>
  </si>
  <si>
    <t>13313742788
13559409909</t>
  </si>
  <si>
    <t>王鸿市</t>
  </si>
  <si>
    <t>双洋村村部</t>
  </si>
  <si>
    <t>王鸿腾</t>
  </si>
  <si>
    <t>王鸿炉</t>
  </si>
  <si>
    <t>350524010842</t>
  </si>
  <si>
    <t>苏成欲</t>
  </si>
  <si>
    <t>A角：苏东
B角：苏福清</t>
  </si>
  <si>
    <t>13559409909
13960312782</t>
  </si>
  <si>
    <t>350524011343</t>
  </si>
  <si>
    <t>苏全德</t>
  </si>
  <si>
    <t>苏财贵</t>
  </si>
  <si>
    <t>苏定根</t>
  </si>
  <si>
    <t>DC350524155638</t>
  </si>
  <si>
    <t>苏有情</t>
  </si>
  <si>
    <t>A角：苏军事
B角：苏春宝</t>
  </si>
  <si>
    <t>15359950975
13505031906</t>
  </si>
  <si>
    <t>DC350524130329</t>
  </si>
  <si>
    <t>王熟</t>
  </si>
  <si>
    <t>DC350524126596</t>
  </si>
  <si>
    <t>苏保章</t>
  </si>
  <si>
    <t>350524010104</t>
  </si>
  <si>
    <t>王金汶</t>
  </si>
  <si>
    <t>A角：王清标
B角：王辉煌</t>
  </si>
  <si>
    <t>13960226256
13959933414</t>
  </si>
  <si>
    <t>尚山坑村</t>
  </si>
  <si>
    <t>王林山</t>
  </si>
  <si>
    <t>350524010845</t>
  </si>
  <si>
    <t>王清峰</t>
  </si>
  <si>
    <t>A角：王贤德
B角：王连山</t>
  </si>
  <si>
    <t>13960345725
13859737085</t>
  </si>
  <si>
    <t>福斗村</t>
  </si>
  <si>
    <t>DC350524130948</t>
  </si>
  <si>
    <t>王先思</t>
  </si>
  <si>
    <t>DC350524151718</t>
  </si>
  <si>
    <t>王建议</t>
  </si>
  <si>
    <t>A角：王金德
B角：王盼艺</t>
  </si>
  <si>
    <t>15906037325
13960427030</t>
  </si>
  <si>
    <t>DC350524125949</t>
  </si>
  <si>
    <t>王隆布</t>
  </si>
  <si>
    <t>350524020117</t>
  </si>
  <si>
    <t>苏量</t>
  </si>
  <si>
    <t>A角：王添全
B角：王梅芳</t>
  </si>
  <si>
    <t>13615922056
13959734353</t>
  </si>
  <si>
    <t>红星村</t>
  </si>
  <si>
    <t>350524010118</t>
  </si>
  <si>
    <t>王建</t>
  </si>
  <si>
    <t>王立群</t>
  </si>
  <si>
    <t>350524011270</t>
  </si>
  <si>
    <t>王季土</t>
  </si>
  <si>
    <t>A角：王文超
B角：王清见</t>
  </si>
  <si>
    <t>13859736066
13859731413</t>
  </si>
  <si>
    <t>王尚山</t>
  </si>
  <si>
    <t>A角：王梅芳
B角：王添全</t>
  </si>
  <si>
    <t>13959734353
13615922056</t>
  </si>
  <si>
    <t>350524011285</t>
  </si>
  <si>
    <t>王金辉</t>
  </si>
  <si>
    <t>350524022003</t>
  </si>
  <si>
    <t>王有明</t>
  </si>
  <si>
    <t>350524031052</t>
  </si>
  <si>
    <t>王连生</t>
  </si>
  <si>
    <t>A角：王尾凤
B角：王玉桐</t>
  </si>
  <si>
    <t>13514011735
13505915536</t>
  </si>
  <si>
    <t>DC350524143968</t>
  </si>
  <si>
    <t>汪会</t>
  </si>
  <si>
    <t>350524010835</t>
  </si>
  <si>
    <t>王培</t>
  </si>
  <si>
    <t>A角：王忠保 
B角：王礼丕</t>
  </si>
  <si>
    <t>13505916719 
17750921998</t>
  </si>
  <si>
    <t>圳下村</t>
  </si>
  <si>
    <t>王璧</t>
  </si>
  <si>
    <t>王保传厝</t>
  </si>
  <si>
    <t>王路成</t>
  </si>
  <si>
    <t>350524010836</t>
  </si>
  <si>
    <t>吴进丁</t>
  </si>
  <si>
    <t>搬新家</t>
  </si>
  <si>
    <t>A角：林秋香 B角：吴金福</t>
  </si>
  <si>
    <t>13959739878 
13859733509</t>
  </si>
  <si>
    <t>350524010837</t>
  </si>
  <si>
    <t>王水英</t>
  </si>
  <si>
    <t>A角：林秋香 
B角：吴金福</t>
  </si>
  <si>
    <t>350524010838</t>
  </si>
  <si>
    <t>黄琼花</t>
  </si>
  <si>
    <t>吴坤山厝</t>
  </si>
  <si>
    <t>350524022012</t>
  </si>
  <si>
    <t>王清瑞</t>
  </si>
  <si>
    <t>A角：王忠保
B角：王礼丕</t>
  </si>
  <si>
    <t>DC350524163332</t>
  </si>
  <si>
    <t>柯秀利</t>
  </si>
  <si>
    <t>350524040860</t>
  </si>
  <si>
    <t>翁螺</t>
  </si>
  <si>
    <t>后井村村部</t>
  </si>
  <si>
    <t>A岗：吴金辉
B岗：吴剑伟</t>
  </si>
  <si>
    <t>13774821879
13788836189</t>
  </si>
  <si>
    <t>后井村</t>
  </si>
  <si>
    <t>黄同</t>
  </si>
  <si>
    <t>吴光耀</t>
  </si>
  <si>
    <t>郑油</t>
  </si>
  <si>
    <t>350524040861</t>
  </si>
  <si>
    <t>吴世连</t>
  </si>
  <si>
    <t>A岗：吴汉腾
B岗：吴剑伟</t>
  </si>
  <si>
    <t>13960431786
13788836189</t>
  </si>
  <si>
    <t>350524020862</t>
  </si>
  <si>
    <t>吴智民</t>
  </si>
  <si>
    <t>A岗：吴天津
B岗：吴剑伟</t>
  </si>
  <si>
    <t>13599216927
13788836189</t>
  </si>
  <si>
    <t>吴志明</t>
  </si>
  <si>
    <t>吴回溪</t>
  </si>
  <si>
    <t>吴玉露</t>
  </si>
  <si>
    <t>350524010859</t>
  </si>
  <si>
    <t>吴田邦</t>
  </si>
  <si>
    <t>350524010863</t>
  </si>
  <si>
    <t>苏献章</t>
  </si>
  <si>
    <t>王桂梅</t>
  </si>
  <si>
    <t>350524020844</t>
  </si>
  <si>
    <t>苏素清</t>
  </si>
  <si>
    <t>A岗：王振武
B岗：王文彪</t>
  </si>
  <si>
    <t>前炉村</t>
  </si>
  <si>
    <t>350524010843</t>
  </si>
  <si>
    <t>王维新</t>
  </si>
  <si>
    <t>DC350524239506</t>
  </si>
  <si>
    <t>王友谊</t>
  </si>
  <si>
    <t>DC350524136265</t>
  </si>
  <si>
    <t>王元府</t>
  </si>
  <si>
    <t>A岗：王文彪
B岗：王诚凯</t>
  </si>
  <si>
    <t>DC350524121377</t>
  </si>
  <si>
    <t>王兴传</t>
  </si>
  <si>
    <t>A岗：王正道
B岗：王景洲</t>
  </si>
  <si>
    <t>DC350524126236</t>
  </si>
  <si>
    <t>王振辉</t>
  </si>
  <si>
    <t>DC350524126176</t>
  </si>
  <si>
    <t>王孝审</t>
  </si>
  <si>
    <t>DC350524239527</t>
  </si>
  <si>
    <t>王文彪</t>
  </si>
  <si>
    <t>DC350524136486</t>
  </si>
  <si>
    <t>王新文</t>
  </si>
  <si>
    <t>350524010874</t>
  </si>
  <si>
    <t>林时代</t>
  </si>
  <si>
    <t>A角：林文龙
B角：林振忍</t>
  </si>
  <si>
    <t>13505039558
13626091578</t>
  </si>
  <si>
    <t>东阳村</t>
  </si>
  <si>
    <t>林成勇</t>
  </si>
  <si>
    <t>林瑞开</t>
  </si>
  <si>
    <t>林刚敏</t>
  </si>
  <si>
    <t>林坤旺</t>
  </si>
  <si>
    <t>林瑞庆</t>
  </si>
  <si>
    <t>350524010846</t>
  </si>
  <si>
    <t>林伟平</t>
  </si>
  <si>
    <t>林朝卿</t>
  </si>
  <si>
    <t>吴玉花</t>
  </si>
  <si>
    <t>孙子杰</t>
  </si>
  <si>
    <t>350524000848</t>
  </si>
  <si>
    <t>陈连香</t>
  </si>
  <si>
    <t>A角：林江舟
B角：陈国辉</t>
  </si>
  <si>
    <t>15060983319
13959725517</t>
  </si>
  <si>
    <t>陈天</t>
  </si>
  <si>
    <t>陈万顺</t>
  </si>
  <si>
    <t>350524000849</t>
  </si>
  <si>
    <t>苏秉章</t>
  </si>
  <si>
    <t>苏南松</t>
  </si>
  <si>
    <t>苏名豪</t>
  </si>
  <si>
    <t>吴于</t>
  </si>
  <si>
    <t>350524000850</t>
  </si>
  <si>
    <t>苏木土</t>
  </si>
  <si>
    <t>苏木材</t>
  </si>
  <si>
    <t>350524011271</t>
  </si>
  <si>
    <t>王月宣</t>
  </si>
  <si>
    <t>苏启明</t>
  </si>
  <si>
    <t>苏火星</t>
  </si>
  <si>
    <t>苏财福</t>
  </si>
  <si>
    <t>DC350524206946</t>
  </si>
  <si>
    <t>林温良</t>
  </si>
  <si>
    <t>A角：许志谦
B角：林世庆</t>
  </si>
  <si>
    <t>13515049238
13860740280</t>
  </si>
  <si>
    <t>350524010107</t>
  </si>
  <si>
    <t>郑清林</t>
  </si>
  <si>
    <t>A角：郑文庭
B角：郑木水</t>
  </si>
  <si>
    <t>13959805648
13655923265</t>
  </si>
  <si>
    <t>云溪村</t>
  </si>
  <si>
    <t>郑清火</t>
  </si>
  <si>
    <t>350524010114</t>
  </si>
  <si>
    <t>陈进国</t>
  </si>
  <si>
    <t xml:space="preserve">A角：陈新发
B角：林振培 </t>
  </si>
  <si>
    <t>15259588257
13489636687</t>
  </si>
  <si>
    <t>小礤村</t>
  </si>
  <si>
    <t>陈进富</t>
  </si>
  <si>
    <t>陈进全</t>
  </si>
  <si>
    <t>陈进强</t>
  </si>
  <si>
    <t>陈育林</t>
  </si>
  <si>
    <t>陈进福</t>
  </si>
  <si>
    <t>陈添丁</t>
  </si>
  <si>
    <t>350524010115</t>
  </si>
  <si>
    <t>林连地</t>
  </si>
  <si>
    <t>林连对</t>
  </si>
  <si>
    <t>林连生</t>
  </si>
  <si>
    <t>表2-2</t>
  </si>
  <si>
    <t>剑斗镇_村第3类地灾隐患风险点受威胁群众安全转移方案表</t>
  </si>
  <si>
    <r>
      <rPr>
        <sz val="12"/>
        <rFont val="宋体"/>
        <charset val="134"/>
      </rPr>
      <t>驻村干部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Times New Roman"/>
        <charset val="134"/>
      </rPr>
      <t xml:space="preserve">              </t>
    </r>
    <r>
      <rPr>
        <sz val="12"/>
        <rFont val="宋体"/>
        <charset val="134"/>
      </rPr>
      <t>；村书记主任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；村协管员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</t>
    </r>
  </si>
  <si>
    <r>
      <rPr>
        <sz val="10.5"/>
        <rFont val="宋体"/>
        <charset val="134"/>
      </rPr>
      <t>本村第3类威胁情况：共</t>
    </r>
    <r>
      <rPr>
        <u/>
        <sz val="10.5"/>
        <rFont val="宋体"/>
        <charset val="134"/>
      </rPr>
      <t xml:space="preserve">      </t>
    </r>
    <r>
      <rPr>
        <sz val="10.5"/>
        <rFont val="宋体"/>
        <charset val="134"/>
      </rPr>
      <t>点(其中：高陡边坡</t>
    </r>
    <r>
      <rPr>
        <u/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点、中</t>
    </r>
    <r>
      <rPr>
        <sz val="10.5"/>
        <rFont val="宋体"/>
        <charset val="134"/>
      </rPr>
      <t>风险</t>
    </r>
    <r>
      <rPr>
        <u/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)；威胁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>户</t>
    </r>
    <r>
      <rPr>
        <u/>
        <sz val="10.5"/>
        <rFont val="宋体"/>
        <charset val="134"/>
      </rPr>
      <t xml:space="preserve">        </t>
    </r>
    <r>
      <rPr>
        <sz val="10.5"/>
        <rFont val="宋体"/>
        <charset val="134"/>
      </rPr>
      <t>人(其中常住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 xml:space="preserve">人)； </t>
    </r>
  </si>
  <si>
    <t>是否发放避险卡并回执：□是     □否</t>
  </si>
  <si>
    <t>常住
数</t>
  </si>
  <si>
    <t>350524120784</t>
  </si>
  <si>
    <t>吴良乾</t>
  </si>
  <si>
    <t>13959839959
13808534655</t>
  </si>
  <si>
    <t>高陡边坡</t>
  </si>
  <si>
    <t>吴集体</t>
  </si>
  <si>
    <t>吴永杰</t>
  </si>
  <si>
    <t>350524120785</t>
  </si>
  <si>
    <t>吴荣元</t>
  </si>
  <si>
    <t>吴亚伟</t>
  </si>
  <si>
    <t>350524120786</t>
  </si>
  <si>
    <t>吴建能</t>
  </si>
  <si>
    <t>王玉美</t>
  </si>
  <si>
    <t>王素琴</t>
  </si>
  <si>
    <t>350524120787</t>
  </si>
  <si>
    <t>吴钦柱</t>
  </si>
  <si>
    <t>吴进同</t>
  </si>
  <si>
    <t>吴瑞清</t>
  </si>
  <si>
    <t>王淑汝</t>
  </si>
  <si>
    <t>350524120788</t>
  </si>
  <si>
    <t>吴和平</t>
  </si>
  <si>
    <t>A角：吴文峰
B角：吴海金</t>
  </si>
  <si>
    <t>13959839959
13559638788</t>
  </si>
  <si>
    <t>吴文财</t>
  </si>
  <si>
    <t>A角：吴文峰
B角：吴加强</t>
  </si>
  <si>
    <t>13959839959
13515048003</t>
  </si>
  <si>
    <t>吴北海</t>
  </si>
  <si>
    <t>吴建成</t>
  </si>
  <si>
    <t>350524120789</t>
  </si>
  <si>
    <t>吴锦良</t>
  </si>
  <si>
    <t>A角：吴友福
B角：吴启君</t>
  </si>
  <si>
    <t xml:space="preserve">13959703106
13400867361
</t>
  </si>
  <si>
    <t>吴锦仁</t>
  </si>
  <si>
    <t>吴锦溪</t>
  </si>
  <si>
    <t>350524120790</t>
  </si>
  <si>
    <t>吴福土</t>
  </si>
  <si>
    <t>吴连枝</t>
  </si>
  <si>
    <t>吴水木</t>
  </si>
  <si>
    <t>350524120791</t>
  </si>
  <si>
    <t>吴思</t>
  </si>
  <si>
    <t>吴新传</t>
  </si>
  <si>
    <t>吴福良</t>
  </si>
  <si>
    <t>吴奉山</t>
  </si>
  <si>
    <t>350524120792</t>
  </si>
  <si>
    <t>吴连伟</t>
  </si>
  <si>
    <t>350524120793</t>
  </si>
  <si>
    <t>吴国庆</t>
  </si>
  <si>
    <t>A角：陈秀妹
B角：吴水发</t>
  </si>
  <si>
    <t>吴奕斌</t>
  </si>
  <si>
    <t>350524120794</t>
  </si>
  <si>
    <t>黄小玲</t>
  </si>
  <si>
    <t>吴金德</t>
  </si>
  <si>
    <t>350524120795</t>
  </si>
  <si>
    <t>吴民主</t>
  </si>
  <si>
    <t>A角： 陈秀妹
B角： 吴水发</t>
  </si>
  <si>
    <t>350524120796</t>
  </si>
  <si>
    <t>吴成铁</t>
  </si>
  <si>
    <t>吴确定</t>
  </si>
  <si>
    <t>350524120797</t>
  </si>
  <si>
    <t>吴全福</t>
  </si>
  <si>
    <t>13959703106
13400867361</t>
  </si>
  <si>
    <t>350524120798</t>
  </si>
  <si>
    <t>吴计胜</t>
  </si>
  <si>
    <t>350524120799</t>
  </si>
  <si>
    <t>王柳禀</t>
  </si>
  <si>
    <t>吴良昌</t>
  </si>
  <si>
    <t>350524120800</t>
  </si>
  <si>
    <t>吴忠孝</t>
  </si>
  <si>
    <t>吴伴贵</t>
  </si>
  <si>
    <t>吴伴石</t>
  </si>
  <si>
    <t>350524120951</t>
  </si>
  <si>
    <t>吴曾</t>
  </si>
  <si>
    <t>350524120952</t>
  </si>
  <si>
    <t>吴忠合</t>
  </si>
  <si>
    <t>吴财生</t>
  </si>
  <si>
    <t>王娘</t>
  </si>
  <si>
    <t>350524120953</t>
  </si>
  <si>
    <t>吴剑波</t>
  </si>
  <si>
    <t>A角：吴建成
B角：吴庆安</t>
  </si>
  <si>
    <t>15859591298
13859735912</t>
  </si>
  <si>
    <t>吴贵团</t>
  </si>
  <si>
    <t>苏日飞</t>
  </si>
  <si>
    <t>350524120954</t>
  </si>
  <si>
    <t>吴文芳</t>
  </si>
  <si>
    <t>A角：吴永福
B角：翁建立</t>
  </si>
  <si>
    <t>13799496608
13960364661</t>
  </si>
  <si>
    <t>吴波勇</t>
  </si>
  <si>
    <t>王秀华</t>
  </si>
  <si>
    <t>350524120955</t>
  </si>
  <si>
    <t>吴响</t>
  </si>
  <si>
    <t>A角：翁木瓜 
B角：王明生</t>
  </si>
  <si>
    <t>13805934406  13559535446</t>
  </si>
  <si>
    <t>王天才</t>
  </si>
  <si>
    <t>林爱玉</t>
  </si>
  <si>
    <t>王天友</t>
  </si>
  <si>
    <t>350524120956</t>
  </si>
  <si>
    <t>吴水池</t>
  </si>
  <si>
    <t>曹均柱</t>
  </si>
  <si>
    <t>DC350524205416</t>
  </si>
  <si>
    <t>中风险点</t>
  </si>
  <si>
    <t>新增</t>
  </si>
  <si>
    <t>DC350524227703</t>
  </si>
  <si>
    <t>吴国贤</t>
  </si>
  <si>
    <t>DC350524234863</t>
  </si>
  <si>
    <t>吴清泉</t>
  </si>
  <si>
    <t>A角：吴祥
B角：吴水发</t>
  </si>
  <si>
    <t>13960364319
13599140666</t>
  </si>
  <si>
    <t>350524120964</t>
  </si>
  <si>
    <t>谢连兴</t>
  </si>
  <si>
    <t>家到举口小学</t>
  </si>
  <si>
    <t>A角：魏水土
B角：魏文昌</t>
  </si>
  <si>
    <t>350524120965</t>
  </si>
  <si>
    <t>魏文理</t>
  </si>
  <si>
    <t>350524120966</t>
  </si>
  <si>
    <t>魏清山</t>
  </si>
  <si>
    <t>350524120968</t>
  </si>
  <si>
    <t>魏生全</t>
  </si>
  <si>
    <t>魏小平</t>
  </si>
  <si>
    <t>350524120969</t>
  </si>
  <si>
    <t>魏火星</t>
  </si>
  <si>
    <t xml:space="preserve">A角：魏水土
B角：魏文昌 </t>
  </si>
  <si>
    <t>350524120970</t>
  </si>
  <si>
    <t>魏烈英</t>
  </si>
  <si>
    <t>魏进生</t>
  </si>
  <si>
    <t>350524120971</t>
  </si>
  <si>
    <t>廖金荣</t>
  </si>
  <si>
    <t>350524120972</t>
  </si>
  <si>
    <t>廖建强</t>
  </si>
  <si>
    <t>廖锦川</t>
  </si>
  <si>
    <t>350524120734</t>
  </si>
  <si>
    <t>黄艺央</t>
  </si>
  <si>
    <t>18065417678  13859735466</t>
  </si>
  <si>
    <t>350524120735</t>
  </si>
  <si>
    <t>黄军清</t>
  </si>
  <si>
    <t>A岗：黄军庆
B岗：黄火柱</t>
  </si>
  <si>
    <t>13850709736 13859735466</t>
  </si>
  <si>
    <t>黄军玉</t>
  </si>
  <si>
    <t>黄军庆</t>
  </si>
  <si>
    <t>350524120737</t>
  </si>
  <si>
    <t>黄炳原</t>
  </si>
  <si>
    <t>黄军福</t>
  </si>
  <si>
    <t>350524120738</t>
  </si>
  <si>
    <t>黄戊寅</t>
  </si>
  <si>
    <t>350524120739</t>
  </si>
  <si>
    <t>吴叶</t>
  </si>
  <si>
    <t>350524120740</t>
  </si>
  <si>
    <t>黄双全</t>
  </si>
  <si>
    <t>13860735900 15260702515</t>
  </si>
  <si>
    <t>350524120741</t>
  </si>
  <si>
    <t>黄金钟</t>
  </si>
  <si>
    <t>350524120742</t>
  </si>
  <si>
    <t>黄丽辉</t>
  </si>
  <si>
    <t>350524120743</t>
  </si>
  <si>
    <t>黄坤宏</t>
  </si>
  <si>
    <t>350524122471</t>
  </si>
  <si>
    <t>黄乔木</t>
  </si>
  <si>
    <t>DC350524204762</t>
  </si>
  <si>
    <t>黄江南</t>
  </si>
  <si>
    <t>高转中风险</t>
  </si>
  <si>
    <t>350524120771</t>
  </si>
  <si>
    <t>王文成</t>
  </si>
  <si>
    <t>A角：王添艺
B角：王天色</t>
  </si>
  <si>
    <t>13514011626
13505914935</t>
  </si>
  <si>
    <t>DC350524139475</t>
  </si>
  <si>
    <t>王口连</t>
  </si>
  <si>
    <t>DC350524139694</t>
  </si>
  <si>
    <t>王水生</t>
  </si>
  <si>
    <t>350524120960</t>
  </si>
  <si>
    <t>兰进才</t>
  </si>
  <si>
    <t>350524120961</t>
  </si>
  <si>
    <t>郑安辉</t>
  </si>
  <si>
    <t>350524120962</t>
  </si>
  <si>
    <t>苏文明</t>
  </si>
  <si>
    <t>DC350524205326</t>
  </si>
  <si>
    <t>廖莲份</t>
  </si>
  <si>
    <t>DC350524202962</t>
  </si>
  <si>
    <t>王玉成</t>
  </si>
  <si>
    <t>二级电广
王玉成</t>
  </si>
  <si>
    <t>DC350524204082</t>
  </si>
  <si>
    <t>郑福生</t>
  </si>
  <si>
    <t>DC350524215808</t>
  </si>
  <si>
    <t>郑金土</t>
  </si>
  <si>
    <t>DC350524214888</t>
  </si>
  <si>
    <t>郑建设</t>
  </si>
  <si>
    <t>DC350524216128</t>
  </si>
  <si>
    <t>郑忠民</t>
  </si>
  <si>
    <t>DC350524204642</t>
  </si>
  <si>
    <t>郑金龙</t>
  </si>
  <si>
    <t>350524120753</t>
  </si>
  <si>
    <t>苏兰</t>
  </si>
  <si>
    <t>苏双生</t>
  </si>
  <si>
    <t>350524120754</t>
  </si>
  <si>
    <t>苏经伟</t>
  </si>
  <si>
    <t>②转移信号：广播或鸣锣）</t>
  </si>
  <si>
    <t>下洋山56号新房</t>
  </si>
  <si>
    <t>350524120755</t>
  </si>
  <si>
    <t>王金</t>
  </si>
  <si>
    <t>350524120756</t>
  </si>
  <si>
    <t>王练</t>
  </si>
  <si>
    <t>王清标</t>
  </si>
  <si>
    <t>王通信</t>
  </si>
  <si>
    <t>王亚明</t>
  </si>
  <si>
    <t>DC350524136753</t>
  </si>
  <si>
    <t>苏春河</t>
  </si>
  <si>
    <t>350524120880</t>
  </si>
  <si>
    <t>王生木</t>
  </si>
  <si>
    <t>350524120882</t>
  </si>
  <si>
    <t>王自章</t>
  </si>
  <si>
    <t>350524120881</t>
  </si>
  <si>
    <t>王金安</t>
  </si>
  <si>
    <t>王辉煌厝</t>
  </si>
  <si>
    <t>350524120883</t>
  </si>
  <si>
    <t>王桂金</t>
  </si>
  <si>
    <t>350524120884</t>
  </si>
  <si>
    <t>王先扑</t>
  </si>
  <si>
    <t>A角：王金江
B角：王亚凤</t>
  </si>
  <si>
    <t>13799534337
15260796553</t>
  </si>
  <si>
    <t>王江山</t>
  </si>
  <si>
    <t>王维生</t>
  </si>
  <si>
    <t>DC350524239521</t>
  </si>
  <si>
    <t>王厚超</t>
  </si>
  <si>
    <t>DC350524239522</t>
  </si>
  <si>
    <t>王金益</t>
  </si>
  <si>
    <t>王金江厝</t>
  </si>
  <si>
    <t>DC350524137157</t>
  </si>
  <si>
    <t>周荣华</t>
  </si>
  <si>
    <t>350524120772</t>
  </si>
  <si>
    <t>王培祥</t>
  </si>
  <si>
    <t>A角：潘惠娟
B角：王盼艺</t>
  </si>
  <si>
    <t>15392260386
13960427030</t>
  </si>
  <si>
    <t>李针英</t>
  </si>
  <si>
    <t>350524120773</t>
  </si>
  <si>
    <t>王先差</t>
  </si>
  <si>
    <t>A角：王盼艺
B角：王金德</t>
  </si>
  <si>
    <t>13960427030
15906037325</t>
  </si>
  <si>
    <t>350524120774</t>
  </si>
  <si>
    <t>苏白</t>
  </si>
  <si>
    <t>王全宝厝</t>
  </si>
  <si>
    <t>王秀川</t>
  </si>
  <si>
    <t>王贵福厝</t>
  </si>
  <si>
    <t>350524120775</t>
  </si>
  <si>
    <t>王莲苑</t>
  </si>
  <si>
    <t>王明生厝</t>
  </si>
  <si>
    <t>350524120776</t>
  </si>
  <si>
    <t>王连水</t>
  </si>
  <si>
    <t>王连铁厝</t>
  </si>
  <si>
    <t>DC350524122517</t>
  </si>
  <si>
    <t>王清福</t>
  </si>
  <si>
    <t>王清全厝</t>
  </si>
  <si>
    <t>DC350524132878</t>
  </si>
  <si>
    <t>王佰厚</t>
  </si>
  <si>
    <t>王佰宽厝</t>
  </si>
  <si>
    <t>DC350524239505</t>
  </si>
  <si>
    <t>王建成</t>
  </si>
  <si>
    <t>王顺成厝</t>
  </si>
  <si>
    <t>DC350524137734</t>
  </si>
  <si>
    <t>吴勤</t>
  </si>
  <si>
    <t>DC350524156798</t>
  </si>
  <si>
    <t>王连集</t>
  </si>
  <si>
    <t>福星花园</t>
  </si>
  <si>
    <t>DC350524122577</t>
  </si>
  <si>
    <t>王鹏呈</t>
  </si>
  <si>
    <t>王良培厝</t>
  </si>
  <si>
    <t>A角：王金德
B角：王文艺</t>
  </si>
  <si>
    <t>15906037325
13559043075</t>
  </si>
  <si>
    <t>DC350524132278</t>
  </si>
  <si>
    <t>王维培</t>
  </si>
  <si>
    <t>DC350524156818</t>
  </si>
  <si>
    <t>王丁山</t>
  </si>
  <si>
    <t>DC350524162012</t>
  </si>
  <si>
    <t>王再生</t>
  </si>
  <si>
    <t>DC350524166693</t>
  </si>
  <si>
    <t>王金恳</t>
  </si>
  <si>
    <t>王水春厝</t>
  </si>
  <si>
    <t>DC350524166933</t>
  </si>
  <si>
    <t>王再春</t>
  </si>
  <si>
    <t>A角：王盼艺
B角：潘惠娟</t>
  </si>
  <si>
    <t>13960427030
15392260386</t>
  </si>
  <si>
    <t>DC350524198290</t>
  </si>
  <si>
    <t>吴秀来</t>
  </si>
  <si>
    <t>DC350524239502</t>
  </si>
  <si>
    <t>王先禀</t>
  </si>
  <si>
    <t>王福安厝</t>
  </si>
  <si>
    <t>DC350524239503</t>
  </si>
  <si>
    <t>王龙辉</t>
  </si>
  <si>
    <t>由义街道</t>
  </si>
  <si>
    <t>DC350524239512</t>
  </si>
  <si>
    <t>王玉庆</t>
  </si>
  <si>
    <t>DC350524239525</t>
  </si>
  <si>
    <t>王积涉</t>
  </si>
  <si>
    <t>王庆山厝</t>
  </si>
  <si>
    <t>350524120978</t>
  </si>
  <si>
    <t>汪省</t>
  </si>
  <si>
    <t>A角：王清见
B角：王文超</t>
  </si>
  <si>
    <t>13859731413
13859736066</t>
  </si>
  <si>
    <t>350524120979</t>
  </si>
  <si>
    <t>王伙生</t>
  </si>
  <si>
    <t>350524120980</t>
  </si>
  <si>
    <t>王连胜</t>
  </si>
  <si>
    <t>350524120981</t>
  </si>
  <si>
    <t>王金德</t>
  </si>
  <si>
    <t>350524120982</t>
  </si>
  <si>
    <t>王永气</t>
  </si>
  <si>
    <t>350524120983</t>
  </si>
  <si>
    <t>苏建成</t>
  </si>
  <si>
    <t>350524120985</t>
  </si>
  <si>
    <t>王实生</t>
  </si>
  <si>
    <t>各自回家</t>
  </si>
  <si>
    <t>避灾场所</t>
  </si>
  <si>
    <t>350524120986</t>
  </si>
  <si>
    <t>卓却</t>
  </si>
  <si>
    <t>350524120987</t>
  </si>
  <si>
    <t>王进国</t>
  </si>
  <si>
    <t>350524120988</t>
  </si>
  <si>
    <t>王山土</t>
  </si>
  <si>
    <t>350524120744</t>
  </si>
  <si>
    <t>吴文串</t>
  </si>
  <si>
    <t>A角：吴建团
B角：吴荣誉</t>
  </si>
  <si>
    <t>13859737052
13850742761</t>
  </si>
  <si>
    <t>吴文仁</t>
  </si>
  <si>
    <t>吴文石</t>
  </si>
  <si>
    <t>吴文艺厝</t>
  </si>
  <si>
    <t>350524120745</t>
  </si>
  <si>
    <t>王积棉</t>
  </si>
  <si>
    <t>A角：吴荣誉
B角：吴建团</t>
  </si>
  <si>
    <t>13850742761
13859737052</t>
  </si>
  <si>
    <t>350524120746</t>
  </si>
  <si>
    <t>吴金山</t>
  </si>
  <si>
    <t>350524120747</t>
  </si>
  <si>
    <t>章味</t>
  </si>
  <si>
    <t>吴清居厝</t>
  </si>
  <si>
    <t>A角：吴金福
B角：林秋香</t>
  </si>
  <si>
    <t>13859733509
13959739878</t>
  </si>
  <si>
    <t>350524120748</t>
  </si>
  <si>
    <t>吴甲寅</t>
  </si>
  <si>
    <t>A角：林秋香
B角：吴金福</t>
  </si>
  <si>
    <t>13959739878
13859733509</t>
  </si>
  <si>
    <t>350524120749</t>
  </si>
  <si>
    <t>吴福贵</t>
  </si>
  <si>
    <t>吴东坡厝</t>
  </si>
  <si>
    <t>350524120750</t>
  </si>
  <si>
    <t>吴富生</t>
  </si>
  <si>
    <t>吴文端厝</t>
  </si>
  <si>
    <t>吴建明</t>
  </si>
  <si>
    <t>350524120751</t>
  </si>
  <si>
    <t>吴玉仁</t>
  </si>
  <si>
    <t>吴盘月厝</t>
  </si>
  <si>
    <t>吴茂盛</t>
  </si>
  <si>
    <t>350524120752</t>
  </si>
  <si>
    <t>吴有会</t>
  </si>
  <si>
    <t>吴贵玺</t>
  </si>
  <si>
    <t>350524122469</t>
  </si>
  <si>
    <t>吴建生</t>
  </si>
  <si>
    <t>350524122470</t>
  </si>
  <si>
    <t>吴陈</t>
  </si>
  <si>
    <t>350524120957</t>
  </si>
  <si>
    <t>吴清爽</t>
  </si>
  <si>
    <t>吴清快</t>
  </si>
  <si>
    <t>郑滚</t>
  </si>
  <si>
    <t>吴传枝</t>
  </si>
  <si>
    <t>350524120958</t>
  </si>
  <si>
    <t>吴金土</t>
  </si>
  <si>
    <t>A岗：吴剑发
B岗：吴剑伟</t>
  </si>
  <si>
    <t>13959937558
13788836189</t>
  </si>
  <si>
    <t>吴明树</t>
  </si>
  <si>
    <t>吴添枝</t>
  </si>
  <si>
    <t>350524120959</t>
  </si>
  <si>
    <t>吴重胜</t>
  </si>
  <si>
    <t>吴培元</t>
  </si>
  <si>
    <t>DC350524184440</t>
  </si>
  <si>
    <t>吴飞良</t>
  </si>
  <si>
    <t>DC350524184336</t>
  </si>
  <si>
    <t>吴金舜</t>
  </si>
  <si>
    <t>吴尧顺</t>
  </si>
  <si>
    <t>吴进</t>
  </si>
  <si>
    <t>王早</t>
  </si>
  <si>
    <t>吴炳坤</t>
  </si>
  <si>
    <t>350524120885</t>
  </si>
  <si>
    <t>郑归服</t>
  </si>
  <si>
    <t>学校避灾点</t>
  </si>
  <si>
    <t>A角：郑文炮
B角：康桂清</t>
  </si>
  <si>
    <t>13400873590 
13655922757</t>
  </si>
  <si>
    <t>御屏村</t>
  </si>
  <si>
    <t>350524120886</t>
  </si>
  <si>
    <t>郑天德</t>
  </si>
  <si>
    <t>350524120887</t>
  </si>
  <si>
    <t>郑新龙</t>
  </si>
  <si>
    <t>A角：郑美连
B角：郑清海</t>
  </si>
  <si>
    <t>13559519478
13860737839</t>
  </si>
  <si>
    <t>350524120888</t>
  </si>
  <si>
    <t>郑分</t>
  </si>
  <si>
    <t>13400873590
13655922757</t>
  </si>
  <si>
    <t>350524120889</t>
  </si>
  <si>
    <t>郑宝生</t>
  </si>
  <si>
    <t>郑连生</t>
  </si>
  <si>
    <t>350524120890</t>
  </si>
  <si>
    <t>郑金成</t>
  </si>
  <si>
    <t>吴桂花</t>
  </si>
  <si>
    <t>350524120757</t>
  </si>
  <si>
    <t>王煌焰</t>
  </si>
  <si>
    <t>A岗：王文彪
B岗：王振武</t>
  </si>
  <si>
    <t>13599737558
13860730805</t>
  </si>
  <si>
    <t>350524120758</t>
  </si>
  <si>
    <t>王盈文</t>
  </si>
  <si>
    <t>13959732965
15359528916</t>
  </si>
  <si>
    <t>350524120759</t>
  </si>
  <si>
    <t>王续应</t>
  </si>
  <si>
    <t>13599737558
13599733472</t>
  </si>
  <si>
    <t>350524120760</t>
  </si>
  <si>
    <t>吴完</t>
  </si>
  <si>
    <t>350524120761</t>
  </si>
  <si>
    <t>王永灿</t>
  </si>
  <si>
    <t>350524120762</t>
  </si>
  <si>
    <t>王双喜</t>
  </si>
  <si>
    <t>350524120763</t>
  </si>
  <si>
    <t>苏钦食</t>
  </si>
  <si>
    <t>350524120764</t>
  </si>
  <si>
    <t>苏美庆</t>
  </si>
  <si>
    <t>350524120765</t>
  </si>
  <si>
    <t>苏甲申</t>
  </si>
  <si>
    <t>350524120766</t>
  </si>
  <si>
    <t>王四海</t>
  </si>
  <si>
    <t>A岗：王桂明
B岗：王正道</t>
  </si>
  <si>
    <t>13799543345
13959732965</t>
  </si>
  <si>
    <t>350524120767</t>
  </si>
  <si>
    <t>王铁枝</t>
  </si>
  <si>
    <t>350524120768</t>
  </si>
  <si>
    <t>王桂明</t>
  </si>
  <si>
    <t>350524120769</t>
  </si>
  <si>
    <t>王先头</t>
  </si>
  <si>
    <t>18159515139
13599737558</t>
  </si>
  <si>
    <t>350524120770</t>
  </si>
  <si>
    <t>王振生</t>
  </si>
  <si>
    <t>王乌狗</t>
  </si>
  <si>
    <t>王振灿</t>
  </si>
  <si>
    <t>DC350524131418</t>
  </si>
  <si>
    <t>王志金</t>
  </si>
  <si>
    <t>DC350524211264</t>
  </si>
  <si>
    <t>王先与</t>
  </si>
  <si>
    <t>DC350524165632</t>
  </si>
  <si>
    <t>王永艺</t>
  </si>
  <si>
    <t>DC350524239511</t>
  </si>
  <si>
    <t>王泽辉</t>
  </si>
  <si>
    <t>DC350524239529</t>
  </si>
  <si>
    <t>王勇桂</t>
  </si>
  <si>
    <t>DC350524124749</t>
  </si>
  <si>
    <t>王三甲</t>
  </si>
  <si>
    <t>DC350524124729</t>
  </si>
  <si>
    <t>王清添</t>
  </si>
  <si>
    <t>DC350524136205</t>
  </si>
  <si>
    <t>吴英</t>
  </si>
  <si>
    <t>DC350524136165</t>
  </si>
  <si>
    <t>王先绵</t>
  </si>
  <si>
    <t>DC350524149859</t>
  </si>
  <si>
    <t>王再添</t>
  </si>
  <si>
    <t>DC350524136126</t>
  </si>
  <si>
    <t>DC350524239531</t>
  </si>
  <si>
    <t>13860730805
18159515139</t>
  </si>
  <si>
    <t>DC350524131618</t>
  </si>
  <si>
    <t>王团结</t>
  </si>
  <si>
    <t>DC350524134809</t>
  </si>
  <si>
    <t>王长寿</t>
  </si>
  <si>
    <t>DC350524140290</t>
  </si>
  <si>
    <t>祖宇</t>
  </si>
  <si>
    <t>A岗：王桂明
B岗：王诚凯</t>
  </si>
  <si>
    <t>13799543345
13599733472</t>
  </si>
  <si>
    <t>DC350524140310</t>
  </si>
  <si>
    <t>王国治</t>
  </si>
  <si>
    <t>DC350524144823</t>
  </si>
  <si>
    <t>吴惜</t>
  </si>
  <si>
    <t>DC350524165874</t>
  </si>
  <si>
    <t>王继雁</t>
  </si>
  <si>
    <t>DC350524186671</t>
  </si>
  <si>
    <t>苏住财</t>
  </si>
  <si>
    <t>A岗：王景洲
B岗：王振武</t>
  </si>
  <si>
    <t>15359528916
13860730805</t>
  </si>
  <si>
    <t>350524120778</t>
  </si>
  <si>
    <t>林发刚</t>
  </si>
  <si>
    <t>A角：林成勇
B角：林文龙</t>
  </si>
  <si>
    <t>13515049258
13505039558</t>
  </si>
  <si>
    <t>林稳顺</t>
  </si>
  <si>
    <t>李文珍</t>
  </si>
  <si>
    <t>350524120779</t>
  </si>
  <si>
    <t>林进治</t>
  </si>
  <si>
    <t>A角：林世庆
B角：许志谦</t>
  </si>
  <si>
    <t>林全生</t>
  </si>
  <si>
    <t>350524120780</t>
  </si>
  <si>
    <t>林哲</t>
  </si>
  <si>
    <t>A角：林国营
B角：林志明</t>
  </si>
  <si>
    <t>13959732319
13859731550</t>
  </si>
  <si>
    <t>吴来玉</t>
  </si>
  <si>
    <t>林革命</t>
  </si>
  <si>
    <t>林云山</t>
  </si>
  <si>
    <t>林建树</t>
  </si>
  <si>
    <t>350524120782</t>
  </si>
  <si>
    <t>苏秋佳</t>
  </si>
  <si>
    <t>A角：陈国辉
B角：林江舟</t>
  </si>
  <si>
    <t>13959725517
15060983319</t>
  </si>
  <si>
    <t>350524120783</t>
  </si>
  <si>
    <t>吴单花</t>
  </si>
  <si>
    <t>DC350524201848</t>
  </si>
  <si>
    <t>王青春</t>
  </si>
  <si>
    <t>A角：林世庆
B角：林文龙</t>
  </si>
  <si>
    <t>13515049238
13505039558</t>
  </si>
  <si>
    <t>DC350524201888</t>
  </si>
  <si>
    <t>王木</t>
  </si>
  <si>
    <t>350524120891</t>
  </si>
  <si>
    <t>杨建源</t>
  </si>
  <si>
    <t>A角：郑富贵
B角：郑文庭</t>
  </si>
  <si>
    <t>13774836886
13959805648</t>
  </si>
  <si>
    <t>杨金城</t>
  </si>
  <si>
    <t>350524120892</t>
  </si>
  <si>
    <t>郑坚定</t>
  </si>
  <si>
    <t>350524120893</t>
  </si>
  <si>
    <t>郑国才</t>
  </si>
  <si>
    <t>A角：郑文庭
B角：郑富贵</t>
  </si>
  <si>
    <t>350524120894</t>
  </si>
  <si>
    <t>郑国忠</t>
  </si>
  <si>
    <t>A角：郑木水
B角：郑坤毅</t>
  </si>
  <si>
    <t>13655923265
18050936126</t>
  </si>
  <si>
    <t>350524120895</t>
  </si>
  <si>
    <t>郑清洁</t>
  </si>
  <si>
    <t>A角：郑坤毅
B角：郑木水</t>
  </si>
  <si>
    <t>18050936126
13655923265</t>
  </si>
  <si>
    <t>350524120896</t>
  </si>
  <si>
    <t>郑联合</t>
  </si>
  <si>
    <t>350524120897</t>
  </si>
  <si>
    <t>郑土改</t>
  </si>
  <si>
    <t>350524120898</t>
  </si>
  <si>
    <t>郑金木</t>
  </si>
  <si>
    <t>A角：郑文庭
B角：郑坤毅</t>
  </si>
  <si>
    <t>13959805648
18050936126</t>
  </si>
  <si>
    <t>350524120899</t>
  </si>
  <si>
    <t>郑有利</t>
  </si>
  <si>
    <t>350524120900</t>
  </si>
  <si>
    <t>郑四海</t>
  </si>
  <si>
    <t>DC350524121877</t>
  </si>
  <si>
    <t>陈天保</t>
  </si>
  <si>
    <r>
      <rPr>
        <sz val="18"/>
        <rFont val="黑体"/>
        <charset val="134"/>
      </rPr>
      <t xml:space="preserve">表4 </t>
    </r>
    <r>
      <rPr>
        <u/>
        <sz val="18"/>
        <rFont val="黑体"/>
        <charset val="134"/>
      </rPr>
      <t xml:space="preserve"> 剑斗村 </t>
    </r>
    <r>
      <rPr>
        <sz val="18"/>
        <rFont val="黑体"/>
        <charset val="134"/>
      </rPr>
      <t>村地灾点、高陡边坡点、风险点、高易发点和群发区受威胁户信息汇总表(台账)</t>
    </r>
    <r>
      <rPr>
        <sz val="20"/>
        <rFont val="宋体"/>
        <charset val="134"/>
      </rPr>
      <t xml:space="preserve">
</t>
    </r>
    <r>
      <rPr>
        <sz val="14"/>
        <rFont val="宋体"/>
        <charset val="134"/>
      </rPr>
      <t>填报单位(盖章) :</t>
    </r>
    <r>
      <rPr>
        <u/>
        <sz val="14"/>
        <rFont val="宋体"/>
        <charset val="134"/>
      </rPr>
      <t xml:space="preserve">       </t>
    </r>
    <r>
      <rPr>
        <sz val="14"/>
        <rFont val="宋体"/>
        <charset val="134"/>
      </rPr>
      <t>村委会       填表日期:2024年</t>
    </r>
    <r>
      <rPr>
        <sz val="14"/>
        <rFont val="黑体"/>
        <charset val="134"/>
      </rPr>
      <t xml:space="preserve">  </t>
    </r>
    <r>
      <rPr>
        <sz val="14"/>
        <rFont val="宋体"/>
        <charset val="134"/>
      </rPr>
      <t>月</t>
    </r>
    <r>
      <rPr>
        <sz val="14"/>
        <rFont val="黑体"/>
        <charset val="134"/>
      </rPr>
      <t xml:space="preserve">   </t>
    </r>
    <r>
      <rPr>
        <sz val="14"/>
        <rFont val="宋体"/>
        <charset val="134"/>
      </rPr>
      <t xml:space="preserve">日 </t>
    </r>
    <r>
      <rPr>
        <sz val="12"/>
        <rFont val="宋体"/>
        <charset val="134"/>
      </rPr>
      <t>注意:以村为单位、以点为单元、以户为一记录行进行填报</t>
    </r>
  </si>
  <si>
    <t>紫色：高陡边坡
白色：中风险点</t>
  </si>
  <si>
    <t>序号</t>
  </si>
  <si>
    <t>编号</t>
  </si>
  <si>
    <t>村名</t>
  </si>
  <si>
    <t>角落及
门牌号</t>
  </si>
  <si>
    <t>受威胁户
户主姓名</t>
  </si>
  <si>
    <t>身份证号码</t>
  </si>
  <si>
    <t>手机号码</t>
  </si>
  <si>
    <t>家庭总
人数(公安人口)</t>
  </si>
  <si>
    <t>常住人口</t>
  </si>
  <si>
    <t>巡查监测人
姓名</t>
  </si>
  <si>
    <t>驻村干部</t>
  </si>
  <si>
    <t>村主任</t>
  </si>
  <si>
    <t>红色：地灾点，黄色：极高风险点
绿色：高风险点，蓝色：高易发泥石流点</t>
  </si>
  <si>
    <t>040873</t>
  </si>
  <si>
    <r>
      <rPr>
        <sz val="10"/>
        <color rgb="FF000000"/>
        <rFont val="宋体"/>
        <charset val="134"/>
      </rPr>
      <t>溪仔坂5号</t>
    </r>
  </si>
  <si>
    <t>350524193403112034</t>
  </si>
  <si>
    <r>
      <rPr>
        <sz val="10"/>
        <color rgb="FF000000"/>
        <rFont val="宋体"/>
        <charset val="134"/>
      </rPr>
      <t>15259459523</t>
    </r>
  </si>
  <si>
    <r>
      <rPr>
        <sz val="10"/>
        <color rgb="FF000000"/>
        <rFont val="宋体"/>
        <charset val="134"/>
      </rPr>
      <t>吴友福</t>
    </r>
  </si>
  <si>
    <r>
      <rPr>
        <sz val="10"/>
        <color rgb="FF000000"/>
        <rFont val="宋体"/>
        <charset val="134"/>
      </rPr>
      <t>13959703106</t>
    </r>
  </si>
  <si>
    <r>
      <rPr>
        <sz val="10"/>
        <color rgb="FF000000"/>
        <rFont val="宋体"/>
        <charset val="134"/>
      </rPr>
      <t>黄东强</t>
    </r>
  </si>
  <si>
    <r>
      <rPr>
        <sz val="10"/>
        <color rgb="FF000000"/>
        <rFont val="宋体"/>
        <charset val="134"/>
      </rPr>
      <t>13859733615</t>
    </r>
  </si>
  <si>
    <r>
      <rPr>
        <sz val="10"/>
        <color rgb="FF000000"/>
        <rFont val="宋体"/>
        <charset val="134"/>
      </rPr>
      <t>吴世杰</t>
    </r>
  </si>
  <si>
    <r>
      <rPr>
        <sz val="10"/>
        <color rgb="FF000000"/>
        <rFont val="宋体"/>
        <charset val="134"/>
      </rPr>
      <t>溪仔坂75号</t>
    </r>
  </si>
  <si>
    <t>350524196607292018</t>
  </si>
  <si>
    <r>
      <rPr>
        <sz val="10"/>
        <color rgb="FF000000"/>
        <rFont val="宋体"/>
        <charset val="134"/>
      </rPr>
      <t>13850707695</t>
    </r>
  </si>
  <si>
    <r>
      <rPr>
        <sz val="10"/>
        <color rgb="FF000000"/>
        <rFont val="宋体"/>
        <charset val="134"/>
      </rPr>
      <t>溪仔坂4号</t>
    </r>
  </si>
  <si>
    <t>吴耿光</t>
  </si>
  <si>
    <t>350524194803142018</t>
  </si>
  <si>
    <r>
      <rPr>
        <sz val="10"/>
        <color rgb="FF000000"/>
        <rFont val="宋体"/>
        <charset val="134"/>
      </rPr>
      <t>15906037273</t>
    </r>
  </si>
  <si>
    <r>
      <rPr>
        <sz val="10"/>
        <color rgb="FF000000"/>
        <rFont val="宋体"/>
        <charset val="134"/>
      </rPr>
      <t>吴启君</t>
    </r>
  </si>
  <si>
    <r>
      <rPr>
        <sz val="10"/>
        <color rgb="FF000000"/>
        <rFont val="宋体"/>
        <charset val="134"/>
      </rPr>
      <t>13400867361</t>
    </r>
  </si>
  <si>
    <t>020870</t>
  </si>
  <si>
    <r>
      <rPr>
        <sz val="10"/>
        <color rgb="FF000000"/>
        <rFont val="宋体"/>
        <charset val="134"/>
      </rPr>
      <t>溪仔坂70号</t>
    </r>
  </si>
  <si>
    <t>350524196002032010</t>
  </si>
  <si>
    <r>
      <rPr>
        <sz val="10"/>
        <color rgb="FF000000"/>
        <rFont val="宋体"/>
        <charset val="134"/>
      </rPr>
      <t>13489834465</t>
    </r>
  </si>
  <si>
    <t>010868</t>
  </si>
  <si>
    <r>
      <rPr>
        <sz val="10"/>
        <color rgb="FF000000"/>
        <rFont val="宋体"/>
        <charset val="134"/>
      </rPr>
      <t>新村9号</t>
    </r>
  </si>
  <si>
    <t>350524193906052037</t>
  </si>
  <si>
    <r>
      <rPr>
        <sz val="10"/>
        <color rgb="FF000000"/>
        <rFont val="宋体"/>
        <charset val="134"/>
      </rPr>
      <t>13960369380</t>
    </r>
  </si>
  <si>
    <r>
      <rPr>
        <sz val="10"/>
        <color rgb="FF000000"/>
        <rFont val="宋体"/>
        <charset val="134"/>
      </rPr>
      <t>吴青山</t>
    </r>
  </si>
  <si>
    <r>
      <rPr>
        <sz val="10"/>
        <color rgb="FF000000"/>
        <rFont val="宋体"/>
        <charset val="134"/>
      </rPr>
      <t>13959805988</t>
    </r>
  </si>
  <si>
    <t>010869</t>
  </si>
  <si>
    <r>
      <rPr>
        <sz val="10"/>
        <color rgb="FF000000"/>
        <rFont val="宋体"/>
        <charset val="134"/>
      </rPr>
      <t>大埔87-2号</t>
    </r>
  </si>
  <si>
    <t>350524193710052035</t>
  </si>
  <si>
    <r>
      <rPr>
        <sz val="10"/>
        <color rgb="FF000000"/>
        <rFont val="宋体"/>
        <charset val="134"/>
      </rPr>
      <t>13959994954</t>
    </r>
  </si>
  <si>
    <r>
      <rPr>
        <sz val="10"/>
        <color rgb="FF000000"/>
        <rFont val="宋体"/>
        <charset val="134"/>
      </rPr>
      <t>吴连全</t>
    </r>
  </si>
  <si>
    <r>
      <rPr>
        <sz val="10"/>
        <color rgb="FF000000"/>
        <rFont val="宋体"/>
        <charset val="134"/>
      </rPr>
      <t>13328548111</t>
    </r>
  </si>
  <si>
    <t>350524197408062011</t>
  </si>
  <si>
    <t>010871</t>
  </si>
  <si>
    <r>
      <rPr>
        <sz val="10"/>
        <color rgb="FF000000"/>
        <rFont val="宋体"/>
        <charset val="134"/>
      </rPr>
      <t>大埔101号</t>
    </r>
  </si>
  <si>
    <t>350524195211162028</t>
  </si>
  <si>
    <r>
      <rPr>
        <sz val="10"/>
        <color rgb="FF000000"/>
        <rFont val="宋体"/>
        <charset val="134"/>
      </rPr>
      <t>15060605976</t>
    </r>
  </si>
  <si>
    <r>
      <rPr>
        <sz val="10"/>
        <color rgb="FF000000"/>
        <rFont val="宋体"/>
        <charset val="134"/>
      </rPr>
      <t>陈秀妹</t>
    </r>
  </si>
  <si>
    <r>
      <rPr>
        <sz val="10"/>
        <color rgb="FF000000"/>
        <rFont val="宋体"/>
        <charset val="134"/>
      </rPr>
      <t>13959838994</t>
    </r>
  </si>
  <si>
    <t>350524197711112018</t>
  </si>
  <si>
    <t>350524197410022035</t>
  </si>
  <si>
    <t>010872</t>
  </si>
  <si>
    <r>
      <rPr>
        <sz val="10"/>
        <color rgb="FF000000"/>
        <rFont val="宋体"/>
        <charset val="134"/>
      </rPr>
      <t>大埔103-1号</t>
    </r>
  </si>
  <si>
    <t>350524195703202014</t>
  </si>
  <si>
    <r>
      <rPr>
        <sz val="10"/>
        <color rgb="FF000000"/>
        <rFont val="宋体"/>
        <charset val="134"/>
      </rPr>
      <t>15906036931</t>
    </r>
  </si>
  <si>
    <t>350524198209072019</t>
  </si>
  <si>
    <r>
      <rPr>
        <sz val="10"/>
        <color rgb="FF000000"/>
        <rFont val="宋体"/>
        <charset val="134"/>
      </rPr>
      <t>13489754326</t>
    </r>
  </si>
  <si>
    <t>350524195402212032</t>
  </si>
  <si>
    <r>
      <rPr>
        <sz val="10"/>
        <color rgb="FF000000"/>
        <rFont val="宋体"/>
        <charset val="134"/>
      </rPr>
      <t>15059883790</t>
    </r>
  </si>
  <si>
    <t>000858</t>
  </si>
  <si>
    <t>双溪17号</t>
  </si>
  <si>
    <t>350524197812182031</t>
  </si>
  <si>
    <r>
      <rPr>
        <sz val="12"/>
        <color rgb="FF000000"/>
        <rFont val="宋体"/>
        <charset val="134"/>
      </rPr>
      <t>18959935631</t>
    </r>
  </si>
  <si>
    <r>
      <rPr>
        <sz val="10"/>
        <color rgb="FF000000"/>
        <rFont val="宋体"/>
        <charset val="134"/>
      </rPr>
      <t>王四海</t>
    </r>
  </si>
  <si>
    <r>
      <rPr>
        <sz val="10"/>
        <color rgb="FF000000"/>
        <rFont val="宋体"/>
        <charset val="134"/>
      </rPr>
      <t>13505917599</t>
    </r>
  </si>
  <si>
    <r>
      <rPr>
        <sz val="10"/>
        <color rgb="FF000000"/>
        <rFont val="宋体"/>
        <charset val="134"/>
      </rPr>
      <t>王福斌</t>
    </r>
  </si>
  <si>
    <r>
      <rPr>
        <sz val="10"/>
        <color rgb="FF000000"/>
        <rFont val="宋体"/>
        <charset val="134"/>
      </rPr>
      <t>13358571110</t>
    </r>
  </si>
  <si>
    <t>双溪2-2</t>
  </si>
  <si>
    <t>350524196911142014</t>
  </si>
  <si>
    <t>350524198101272019</t>
  </si>
  <si>
    <r>
      <rPr>
        <sz val="12"/>
        <color rgb="FF000000"/>
        <rFont val="宋体"/>
        <charset val="134"/>
      </rPr>
      <t>13505916148</t>
    </r>
  </si>
  <si>
    <t>000867</t>
  </si>
  <si>
    <r>
      <rPr>
        <sz val="11"/>
        <color rgb="FF000000"/>
        <rFont val="宋体"/>
        <charset val="134"/>
      </rPr>
      <t>大埔72号</t>
    </r>
  </si>
  <si>
    <t>350524196905013593</t>
  </si>
  <si>
    <r>
      <rPr>
        <sz val="11"/>
        <color rgb="FF000000"/>
        <rFont val="宋体"/>
        <charset val="134"/>
      </rPr>
      <t>13559537618</t>
    </r>
  </si>
  <si>
    <r>
      <rPr>
        <sz val="11"/>
        <color rgb="FF000000"/>
        <rFont val="宋体"/>
        <charset val="134"/>
      </rPr>
      <t>大埔85-4号</t>
    </r>
  </si>
  <si>
    <t>350524196611122062</t>
  </si>
  <si>
    <r>
      <rPr>
        <sz val="11"/>
        <color rgb="FF000000"/>
        <rFont val="宋体"/>
        <charset val="134"/>
      </rPr>
      <t>15906037210</t>
    </r>
  </si>
  <si>
    <t>35052419861102201X</t>
  </si>
  <si>
    <r>
      <rPr>
        <sz val="11"/>
        <color rgb="FF000000"/>
        <rFont val="宋体"/>
        <charset val="134"/>
      </rPr>
      <t>13459508203</t>
    </r>
  </si>
  <si>
    <t>011268</t>
  </si>
  <si>
    <t>公路
交通</t>
  </si>
  <si>
    <r>
      <rPr>
        <sz val="11"/>
        <color rgb="FF000000"/>
        <rFont val="宋体"/>
        <charset val="134"/>
      </rPr>
      <t>陈坑23号</t>
    </r>
  </si>
  <si>
    <t>350524196708292076</t>
  </si>
  <si>
    <r>
      <rPr>
        <sz val="11"/>
        <color rgb="FF000000"/>
        <rFont val="宋体"/>
        <charset val="134"/>
      </rPr>
      <t>13850739425</t>
    </r>
  </si>
  <si>
    <r>
      <rPr>
        <sz val="11"/>
        <color rgb="FF000000"/>
        <rFont val="宋体"/>
        <charset val="134"/>
      </rPr>
      <t>吴文峰</t>
    </r>
  </si>
  <si>
    <r>
      <rPr>
        <sz val="11"/>
        <color rgb="FF000000"/>
        <rFont val="宋体"/>
        <charset val="134"/>
      </rPr>
      <t>李更忠</t>
    </r>
  </si>
  <si>
    <r>
      <rPr>
        <sz val="11"/>
        <color rgb="FF000000"/>
        <rFont val="宋体"/>
        <charset val="134"/>
      </rPr>
      <t>陈坑21号</t>
    </r>
  </si>
  <si>
    <t>350524195211102017</t>
  </si>
  <si>
    <r>
      <rPr>
        <sz val="11"/>
        <color rgb="FF000000"/>
        <rFont val="宋体"/>
        <charset val="134"/>
      </rPr>
      <t>15860338986</t>
    </r>
  </si>
  <si>
    <t>350524198809172056</t>
  </si>
  <si>
    <r>
      <rPr>
        <sz val="11"/>
        <color rgb="FF000000"/>
        <rFont val="宋体"/>
        <charset val="134"/>
      </rPr>
      <t>陈坑26-5号</t>
    </r>
  </si>
  <si>
    <t>350524195205032075</t>
  </si>
  <si>
    <r>
      <rPr>
        <sz val="11"/>
        <color rgb="FF000000"/>
        <rFont val="宋体"/>
        <charset val="134"/>
      </rPr>
      <t>13305065902</t>
    </r>
  </si>
  <si>
    <r>
      <rPr>
        <sz val="11"/>
        <color rgb="FF000000"/>
        <rFont val="宋体"/>
        <charset val="134"/>
      </rPr>
      <t>已拆</t>
    </r>
  </si>
  <si>
    <t>350524198508252052</t>
  </si>
  <si>
    <r>
      <rPr>
        <sz val="11"/>
        <color rgb="FF000000"/>
        <rFont val="宋体"/>
        <charset val="134"/>
      </rPr>
      <t>尾街3号</t>
    </r>
  </si>
  <si>
    <t>350524193404012414</t>
  </si>
  <si>
    <r>
      <rPr>
        <sz val="11"/>
        <color rgb="FF000000"/>
        <rFont val="宋体"/>
        <charset val="134"/>
      </rPr>
      <t>13626094088</t>
    </r>
  </si>
  <si>
    <r>
      <rPr>
        <sz val="11"/>
        <color rgb="FF000000"/>
        <rFont val="宋体"/>
        <charset val="134"/>
      </rPr>
      <t>陈坑34号</t>
    </r>
  </si>
  <si>
    <t>350524197604042026</t>
  </si>
  <si>
    <r>
      <rPr>
        <sz val="11"/>
        <color rgb="FF000000"/>
        <rFont val="宋体"/>
        <charset val="134"/>
      </rPr>
      <t>18965673375</t>
    </r>
  </si>
  <si>
    <r>
      <rPr>
        <sz val="11"/>
        <color rgb="FF000000"/>
        <rFont val="宋体"/>
        <charset val="134"/>
      </rPr>
      <t>陈坑34</t>
    </r>
  </si>
  <si>
    <t>350524195206252045</t>
  </si>
  <si>
    <r>
      <rPr>
        <sz val="11"/>
        <color rgb="FF000000"/>
        <rFont val="宋体"/>
        <charset val="134"/>
      </rPr>
      <t>15260712296</t>
    </r>
  </si>
  <si>
    <r>
      <rPr>
        <sz val="11"/>
        <color rgb="FF000000"/>
        <rFont val="宋体"/>
        <charset val="134"/>
      </rPr>
      <t>尾街27-3号</t>
    </r>
  </si>
  <si>
    <t>350524197412092010</t>
  </si>
  <si>
    <r>
      <rPr>
        <sz val="11"/>
        <color rgb="FF000000"/>
        <rFont val="宋体"/>
        <charset val="134"/>
      </rPr>
      <t>13960405100</t>
    </r>
  </si>
  <si>
    <r>
      <rPr>
        <sz val="11"/>
        <color rgb="FF000000"/>
        <rFont val="宋体"/>
        <charset val="134"/>
      </rPr>
      <t>吴建明</t>
    </r>
  </si>
  <si>
    <r>
      <rPr>
        <sz val="11"/>
        <color rgb="FF000000"/>
        <rFont val="宋体"/>
        <charset val="134"/>
      </rPr>
      <t>尾街8号</t>
    </r>
  </si>
  <si>
    <t>350524196011012070</t>
  </si>
  <si>
    <r>
      <rPr>
        <sz val="11"/>
        <color rgb="FF000000"/>
        <rFont val="宋体"/>
        <charset val="134"/>
      </rPr>
      <t>13959838956</t>
    </r>
  </si>
  <si>
    <t>350524195109261118</t>
  </si>
  <si>
    <r>
      <rPr>
        <sz val="11"/>
        <color rgb="FF000000"/>
        <rFont val="宋体"/>
        <charset val="134"/>
      </rPr>
      <t>尾街27号</t>
    </r>
  </si>
  <si>
    <t>350524196809132047</t>
  </si>
  <si>
    <r>
      <rPr>
        <sz val="11"/>
        <color rgb="FF000000"/>
        <rFont val="宋体"/>
        <charset val="134"/>
      </rPr>
      <t>13599234268</t>
    </r>
  </si>
  <si>
    <r>
      <rPr>
        <sz val="11"/>
        <color rgb="FF000000"/>
        <rFont val="宋体"/>
        <charset val="134"/>
      </rPr>
      <t>尾街53号</t>
    </r>
  </si>
  <si>
    <t>350524195608172013</t>
  </si>
  <si>
    <r>
      <rPr>
        <sz val="11"/>
        <color rgb="FF000000"/>
        <rFont val="宋体"/>
        <charset val="134"/>
      </rPr>
      <t>13515046009</t>
    </r>
  </si>
  <si>
    <r>
      <rPr>
        <sz val="11"/>
        <color rgb="FF000000"/>
        <rFont val="宋体"/>
        <charset val="134"/>
      </rPr>
      <t>吴海金</t>
    </r>
  </si>
  <si>
    <r>
      <rPr>
        <sz val="11"/>
        <color rgb="FF000000"/>
        <rFont val="宋体"/>
        <charset val="134"/>
      </rPr>
      <t>尾街22-2号</t>
    </r>
  </si>
  <si>
    <t>350524198204122032</t>
  </si>
  <si>
    <r>
      <rPr>
        <sz val="11"/>
        <color rgb="FF000000"/>
        <rFont val="宋体"/>
        <charset val="134"/>
      </rPr>
      <t>13959933637</t>
    </r>
  </si>
  <si>
    <r>
      <rPr>
        <sz val="11"/>
        <color rgb="FF000000"/>
        <rFont val="宋体"/>
        <charset val="134"/>
      </rPr>
      <t>吴加强</t>
    </r>
  </si>
  <si>
    <r>
      <rPr>
        <sz val="11"/>
        <color rgb="FF000000"/>
        <rFont val="宋体"/>
        <charset val="134"/>
      </rPr>
      <t>尾街52-1号</t>
    </r>
  </si>
  <si>
    <t>350524194501182030</t>
  </si>
  <si>
    <r>
      <rPr>
        <sz val="11"/>
        <color rgb="FF000000"/>
        <rFont val="宋体"/>
        <charset val="134"/>
      </rPr>
      <t>13636934397</t>
    </r>
  </si>
  <si>
    <r>
      <rPr>
        <sz val="11"/>
        <color rgb="FF000000"/>
        <rFont val="宋体"/>
        <charset val="134"/>
      </rPr>
      <t>尾街51号</t>
    </r>
  </si>
  <si>
    <t>350524195609022033</t>
  </si>
  <si>
    <r>
      <rPr>
        <sz val="11"/>
        <color rgb="FF000000"/>
        <rFont val="宋体"/>
        <charset val="134"/>
      </rPr>
      <t>15060607158</t>
    </r>
  </si>
  <si>
    <r>
      <rPr>
        <sz val="11"/>
        <color rgb="FF000000"/>
        <rFont val="宋体"/>
        <charset val="134"/>
      </rPr>
      <t>大埔123号</t>
    </r>
  </si>
  <si>
    <t>350524195503022035</t>
  </si>
  <si>
    <r>
      <rPr>
        <sz val="11"/>
        <color rgb="FF000000"/>
        <rFont val="宋体"/>
        <charset val="134"/>
      </rPr>
      <t>13960439368</t>
    </r>
  </si>
  <si>
    <r>
      <rPr>
        <sz val="11"/>
        <color rgb="FF000000"/>
        <rFont val="宋体"/>
        <charset val="134"/>
      </rPr>
      <t>大埔126号</t>
    </r>
  </si>
  <si>
    <t>350524197108032072</t>
  </si>
  <si>
    <r>
      <rPr>
        <sz val="11"/>
        <color rgb="FF000000"/>
        <rFont val="宋体"/>
        <charset val="134"/>
      </rPr>
      <t>13959807089</t>
    </r>
  </si>
  <si>
    <r>
      <rPr>
        <sz val="11"/>
        <color rgb="FF000000"/>
        <rFont val="宋体"/>
        <charset val="134"/>
      </rPr>
      <t>大埔125号</t>
    </r>
  </si>
  <si>
    <t>350524196701242017</t>
  </si>
  <si>
    <r>
      <rPr>
        <sz val="11"/>
        <color rgb="FF000000"/>
        <rFont val="宋体"/>
        <charset val="134"/>
      </rPr>
      <t>18359810603</t>
    </r>
  </si>
  <si>
    <r>
      <rPr>
        <sz val="11"/>
        <color rgb="FF000000"/>
        <rFont val="宋体"/>
        <charset val="134"/>
      </rPr>
      <t>大埔88-2号</t>
    </r>
  </si>
  <si>
    <t>350524195706212015</t>
  </si>
  <si>
    <r>
      <rPr>
        <sz val="11"/>
        <color rgb="FF000000"/>
        <rFont val="宋体"/>
        <charset val="134"/>
      </rPr>
      <t>13959901919</t>
    </r>
  </si>
  <si>
    <r>
      <rPr>
        <sz val="11"/>
        <color rgb="FF000000"/>
        <rFont val="宋体"/>
        <charset val="134"/>
      </rPr>
      <t>吴连全</t>
    </r>
  </si>
  <si>
    <r>
      <rPr>
        <sz val="11"/>
        <color rgb="FF000000"/>
        <rFont val="宋体"/>
        <charset val="134"/>
      </rPr>
      <t>黄东强</t>
    </r>
  </si>
  <si>
    <r>
      <rPr>
        <sz val="11"/>
        <color rgb="FF000000"/>
        <rFont val="宋体"/>
        <charset val="134"/>
      </rPr>
      <t>吴世杰</t>
    </r>
  </si>
  <si>
    <r>
      <rPr>
        <sz val="11"/>
        <color rgb="FF000000"/>
        <rFont val="宋体"/>
        <charset val="134"/>
      </rPr>
      <t>大埔88号</t>
    </r>
  </si>
  <si>
    <t>350524194412262012</t>
  </si>
  <si>
    <r>
      <rPr>
        <sz val="11"/>
        <color rgb="FF000000"/>
        <rFont val="宋体"/>
        <charset val="134"/>
      </rPr>
      <t>059523186679</t>
    </r>
  </si>
  <si>
    <r>
      <rPr>
        <sz val="11"/>
        <color rgb="FF000000"/>
        <rFont val="宋体"/>
        <charset val="134"/>
      </rPr>
      <t>大埔88-3号</t>
    </r>
  </si>
  <si>
    <t>350524196805082038</t>
  </si>
  <si>
    <r>
      <rPr>
        <sz val="11"/>
        <color rgb="FF000000"/>
        <rFont val="宋体"/>
        <charset val="134"/>
      </rPr>
      <t>13960344269</t>
    </r>
  </si>
  <si>
    <r>
      <rPr>
        <sz val="11"/>
        <color rgb="FF000000"/>
        <rFont val="宋体"/>
        <charset val="134"/>
      </rPr>
      <t>大埔89-2号</t>
    </r>
  </si>
  <si>
    <t>350524194606082036</t>
  </si>
  <si>
    <r>
      <rPr>
        <sz val="11"/>
        <color rgb="FF000000"/>
        <rFont val="宋体"/>
        <charset val="134"/>
      </rPr>
      <t>059523186697</t>
    </r>
  </si>
  <si>
    <r>
      <rPr>
        <sz val="11"/>
        <color rgb="FF000000"/>
        <rFont val="宋体"/>
        <charset val="134"/>
      </rPr>
      <t>大埔89号</t>
    </r>
  </si>
  <si>
    <t>35052419430222201X</t>
  </si>
  <si>
    <t>去世</t>
  </si>
  <si>
    <t>350524197404292012</t>
  </si>
  <si>
    <r>
      <rPr>
        <sz val="11"/>
        <color rgb="FF000000"/>
        <rFont val="宋体"/>
        <charset val="134"/>
      </rPr>
      <t>13788839256</t>
    </r>
  </si>
  <si>
    <r>
      <rPr>
        <sz val="11"/>
        <color rgb="FF000000"/>
        <rFont val="宋体"/>
        <charset val="134"/>
      </rPr>
      <t>大埔89-3号</t>
    </r>
  </si>
  <si>
    <t>350524195412282018</t>
  </si>
  <si>
    <r>
      <rPr>
        <sz val="11"/>
        <color rgb="FF000000"/>
        <rFont val="宋体"/>
        <charset val="134"/>
      </rPr>
      <t>13808531265</t>
    </r>
  </si>
  <si>
    <r>
      <rPr>
        <sz val="11"/>
        <color rgb="FF000000"/>
        <rFont val="宋体"/>
        <charset val="134"/>
      </rPr>
      <t>大埔95号</t>
    </r>
  </si>
  <si>
    <t>350524198201282011</t>
  </si>
  <si>
    <r>
      <rPr>
        <sz val="11"/>
        <color rgb="FF000000"/>
        <rFont val="宋体"/>
        <charset val="134"/>
      </rPr>
      <t>13850737404</t>
    </r>
  </si>
  <si>
    <r>
      <rPr>
        <sz val="11"/>
        <color rgb="FF000000"/>
        <rFont val="宋体"/>
        <charset val="134"/>
      </rPr>
      <t>大埔105号</t>
    </r>
  </si>
  <si>
    <t>350524196801132042</t>
  </si>
  <si>
    <r>
      <rPr>
        <sz val="11"/>
        <color rgb="FF000000"/>
        <rFont val="宋体"/>
        <charset val="134"/>
      </rPr>
      <t>13959995146</t>
    </r>
  </si>
  <si>
    <t>350524198702112096</t>
  </si>
  <si>
    <r>
      <rPr>
        <sz val="11"/>
        <color rgb="FF000000"/>
        <rFont val="宋体"/>
        <charset val="134"/>
      </rPr>
      <t>13959730963</t>
    </r>
  </si>
  <si>
    <r>
      <rPr>
        <sz val="11"/>
        <color rgb="FF000000"/>
        <rFont val="宋体"/>
        <charset val="134"/>
      </rPr>
      <t>大埔100号</t>
    </r>
  </si>
  <si>
    <t>350524196111102022</t>
  </si>
  <si>
    <r>
      <rPr>
        <sz val="11"/>
        <color rgb="FF000000"/>
        <rFont val="宋体"/>
        <charset val="134"/>
      </rPr>
      <t>15359633301</t>
    </r>
  </si>
  <si>
    <t>350524198108142014</t>
  </si>
  <si>
    <r>
      <rPr>
        <sz val="11"/>
        <color rgb="FF000000"/>
        <rFont val="宋体"/>
        <charset val="134"/>
      </rPr>
      <t>15860765114</t>
    </r>
  </si>
  <si>
    <r>
      <rPr>
        <sz val="11"/>
        <color rgb="FF000000"/>
        <rFont val="宋体"/>
        <charset val="134"/>
      </rPr>
      <t>大埔102-1号</t>
    </r>
  </si>
  <si>
    <t>350524195906112019</t>
  </si>
  <si>
    <r>
      <rPr>
        <sz val="11"/>
        <color rgb="FF000000"/>
        <rFont val="宋体"/>
        <charset val="134"/>
      </rPr>
      <t>13101443665</t>
    </r>
  </si>
  <si>
    <r>
      <rPr>
        <sz val="11"/>
        <color rgb="FF000000"/>
        <rFont val="宋体"/>
        <charset val="134"/>
      </rPr>
      <t>溪仔坂108号</t>
    </r>
  </si>
  <si>
    <t>350524194602082012</t>
  </si>
  <si>
    <r>
      <rPr>
        <sz val="11"/>
        <color rgb="FF000000"/>
        <rFont val="宋体"/>
        <charset val="134"/>
      </rPr>
      <t>13559038019</t>
    </r>
  </si>
  <si>
    <r>
      <rPr>
        <sz val="11"/>
        <color rgb="FF000000"/>
        <rFont val="宋体"/>
        <charset val="134"/>
      </rPr>
      <t>溪仔坂89号</t>
    </r>
  </si>
  <si>
    <t>350524197109172026</t>
  </si>
  <si>
    <r>
      <rPr>
        <sz val="11"/>
        <color rgb="FF000000"/>
        <rFont val="宋体"/>
        <charset val="134"/>
      </rPr>
      <t>15759804128</t>
    </r>
  </si>
  <si>
    <r>
      <rPr>
        <sz val="11"/>
        <color rgb="FF000000"/>
        <rFont val="宋体"/>
        <charset val="134"/>
      </rPr>
      <t>溪仔坂6号</t>
    </r>
  </si>
  <si>
    <t>35052419540106201X</t>
  </si>
  <si>
    <r>
      <rPr>
        <sz val="11"/>
        <color rgb="FF000000"/>
        <rFont val="宋体"/>
        <charset val="134"/>
      </rPr>
      <t>15711534479</t>
    </r>
  </si>
  <si>
    <r>
      <rPr>
        <sz val="11"/>
        <color rgb="FF000000"/>
        <rFont val="宋体"/>
        <charset val="134"/>
      </rPr>
      <t>溪仔坂50号</t>
    </r>
  </si>
  <si>
    <t>350524194507122012</t>
  </si>
  <si>
    <r>
      <rPr>
        <sz val="11"/>
        <color rgb="FF000000"/>
        <rFont val="宋体"/>
        <charset val="134"/>
      </rPr>
      <t>13860735443</t>
    </r>
  </si>
  <si>
    <r>
      <rPr>
        <sz val="11"/>
        <color rgb="FF000000"/>
        <rFont val="宋体"/>
        <charset val="134"/>
      </rPr>
      <t>溪仔坂1号</t>
    </r>
  </si>
  <si>
    <t>350524195611232021</t>
  </si>
  <si>
    <r>
      <rPr>
        <sz val="11"/>
        <color rgb="FF000000"/>
        <rFont val="宋体"/>
        <charset val="134"/>
      </rPr>
      <t>13459548289</t>
    </r>
  </si>
  <si>
    <t>350524194504282010</t>
  </si>
  <si>
    <r>
      <rPr>
        <sz val="11"/>
        <color rgb="FF000000"/>
        <rFont val="宋体"/>
        <charset val="134"/>
      </rPr>
      <t>溪仔坂9号</t>
    </r>
  </si>
  <si>
    <t>350524194704042038</t>
  </si>
  <si>
    <r>
      <rPr>
        <sz val="11"/>
        <color rgb="FF000000"/>
        <rFont val="宋体"/>
        <charset val="134"/>
      </rPr>
      <t>13859734006</t>
    </r>
  </si>
  <si>
    <t>350524197207162016</t>
  </si>
  <si>
    <r>
      <rPr>
        <sz val="11"/>
        <color rgb="FF000000"/>
        <rFont val="宋体"/>
        <charset val="134"/>
      </rPr>
      <t>13859711187</t>
    </r>
  </si>
  <si>
    <r>
      <rPr>
        <sz val="11"/>
        <color rgb="FF000000"/>
        <rFont val="宋体"/>
        <charset val="134"/>
      </rPr>
      <t>市场352号</t>
    </r>
  </si>
  <si>
    <t>350524197003062056</t>
  </si>
  <si>
    <r>
      <rPr>
        <sz val="11"/>
        <color rgb="FF000000"/>
        <rFont val="宋体"/>
        <charset val="134"/>
      </rPr>
      <t>13959736589</t>
    </r>
  </si>
  <si>
    <r>
      <rPr>
        <sz val="11"/>
        <color rgb="FF000000"/>
        <rFont val="宋体"/>
        <charset val="134"/>
      </rPr>
      <t>溪仔坂10号</t>
    </r>
  </si>
  <si>
    <t>350524192705162016</t>
  </si>
  <si>
    <r>
      <rPr>
        <sz val="11"/>
        <color rgb="FF000000"/>
        <rFont val="宋体"/>
        <charset val="134"/>
      </rPr>
      <t>13505031334</t>
    </r>
  </si>
  <si>
    <r>
      <rPr>
        <sz val="11"/>
        <color rgb="FF000000"/>
        <rFont val="宋体"/>
        <charset val="134"/>
      </rPr>
      <t>溪仔坂11-4号</t>
    </r>
  </si>
  <si>
    <t>350524197203172014</t>
  </si>
  <si>
    <r>
      <rPr>
        <sz val="11"/>
        <color rgb="FF000000"/>
        <rFont val="宋体"/>
        <charset val="134"/>
      </rPr>
      <t>13599206988</t>
    </r>
  </si>
  <si>
    <r>
      <rPr>
        <sz val="11"/>
        <color rgb="FF000000"/>
        <rFont val="宋体"/>
        <charset val="134"/>
      </rPr>
      <t>溪仔坂11-2号</t>
    </r>
  </si>
  <si>
    <t>350524199108282097</t>
  </si>
  <si>
    <t>13559506094</t>
  </si>
  <si>
    <r>
      <rPr>
        <sz val="11"/>
        <color rgb="FF000000"/>
        <rFont val="宋体"/>
        <charset val="134"/>
      </rPr>
      <t>溪仔坂49-1号</t>
    </r>
  </si>
  <si>
    <t>350524196202232025</t>
  </si>
  <si>
    <r>
      <rPr>
        <sz val="11"/>
        <color rgb="FF000000"/>
        <rFont val="宋体"/>
        <charset val="134"/>
      </rPr>
      <t>13788832923</t>
    </r>
  </si>
  <si>
    <t>店后12号</t>
  </si>
  <si>
    <t>350524197909182011</t>
  </si>
  <si>
    <r>
      <rPr>
        <sz val="11"/>
        <color rgb="FF000000"/>
        <rFont val="宋体"/>
        <charset val="134"/>
      </rPr>
      <t>13959921931</t>
    </r>
  </si>
  <si>
    <r>
      <rPr>
        <sz val="11"/>
        <color rgb="FF000000"/>
        <rFont val="宋体"/>
        <charset val="134"/>
      </rPr>
      <t>吴建成</t>
    </r>
  </si>
  <si>
    <r>
      <rPr>
        <sz val="11"/>
        <color rgb="FF000000"/>
        <rFont val="宋体"/>
        <charset val="134"/>
      </rPr>
      <t>颜建村</t>
    </r>
  </si>
  <si>
    <t>350524197002152033</t>
  </si>
  <si>
    <r>
      <rPr>
        <sz val="11"/>
        <color rgb="FF000000"/>
        <rFont val="宋体"/>
        <charset val="134"/>
      </rPr>
      <t>15060975529</t>
    </r>
  </si>
  <si>
    <t>吴世杰</t>
  </si>
  <si>
    <t>店后13号</t>
  </si>
  <si>
    <t>350524196308082000</t>
  </si>
  <si>
    <r>
      <rPr>
        <sz val="11"/>
        <color rgb="FF000000"/>
        <rFont val="宋体"/>
        <charset val="134"/>
      </rPr>
      <t>13860724185</t>
    </r>
  </si>
  <si>
    <t>新店头3号</t>
  </si>
  <si>
    <t>350524196007012043</t>
  </si>
  <si>
    <r>
      <rPr>
        <sz val="11"/>
        <color rgb="FF000000"/>
        <rFont val="宋体"/>
        <charset val="134"/>
      </rPr>
      <t>13459505251</t>
    </r>
  </si>
  <si>
    <r>
      <rPr>
        <sz val="11"/>
        <color rgb="FF000000"/>
        <rFont val="宋体"/>
        <charset val="134"/>
      </rPr>
      <t>吴永福</t>
    </r>
  </si>
  <si>
    <t>新店头3一2号</t>
  </si>
  <si>
    <t>350524197411102053</t>
  </si>
  <si>
    <r>
      <rPr>
        <sz val="11"/>
        <color rgb="FF000000"/>
        <rFont val="宋体"/>
        <charset val="134"/>
      </rPr>
      <t>13850743628</t>
    </r>
  </si>
  <si>
    <t>新店头3一3号</t>
  </si>
  <si>
    <t>350524195409122021</t>
  </si>
  <si>
    <r>
      <rPr>
        <sz val="11"/>
        <color rgb="FF000000"/>
        <rFont val="宋体"/>
        <charset val="134"/>
      </rPr>
      <t>18750458398</t>
    </r>
  </si>
  <si>
    <t>沙埕11号</t>
  </si>
  <si>
    <t>350524194409222044</t>
  </si>
  <si>
    <r>
      <rPr>
        <sz val="11"/>
        <color rgb="FF000000"/>
        <rFont val="宋体"/>
        <charset val="134"/>
      </rPr>
      <t>13959732096</t>
    </r>
  </si>
  <si>
    <r>
      <rPr>
        <sz val="11"/>
        <color rgb="FF000000"/>
        <rFont val="宋体"/>
        <charset val="134"/>
      </rPr>
      <t>翁木瓜</t>
    </r>
  </si>
  <si>
    <t>350524197009292012</t>
  </si>
  <si>
    <t>350524196611262030</t>
  </si>
  <si>
    <t>350524197301012030</t>
  </si>
  <si>
    <r>
      <rPr>
        <sz val="11"/>
        <color rgb="FF000000"/>
        <rFont val="宋体"/>
        <charset val="134"/>
      </rPr>
      <t>13599233613</t>
    </r>
  </si>
  <si>
    <t>洋头5号</t>
  </si>
  <si>
    <t>350524194904022015</t>
  </si>
  <si>
    <r>
      <rPr>
        <sz val="11"/>
        <color rgb="FF000000"/>
        <rFont val="宋体"/>
        <charset val="134"/>
      </rPr>
      <t>15759707093</t>
    </r>
  </si>
  <si>
    <r>
      <rPr>
        <sz val="11"/>
        <color rgb="FF000000"/>
        <rFont val="宋体"/>
        <charset val="134"/>
      </rPr>
      <t>翁建立</t>
    </r>
  </si>
  <si>
    <t xml:space="preserve"> 洋头4号</t>
  </si>
  <si>
    <r>
      <rPr>
        <sz val="11"/>
        <color rgb="FF000000"/>
        <rFont val="宋体"/>
        <charset val="134"/>
      </rPr>
      <t>13959808495</t>
    </r>
  </si>
  <si>
    <t>DC350524227503</t>
  </si>
  <si>
    <t>大埔93号</t>
  </si>
  <si>
    <t>吴文元</t>
  </si>
  <si>
    <t>350524196505012038</t>
  </si>
  <si>
    <r>
      <rPr>
        <sz val="11"/>
        <color rgb="FF000000"/>
        <rFont val="宋体"/>
        <charset val="134"/>
      </rPr>
      <t>13559418471</t>
    </r>
  </si>
  <si>
    <t>DC350524232063</t>
  </si>
  <si>
    <t>大埔75-3</t>
  </si>
  <si>
    <t>吴勇顺</t>
  </si>
  <si>
    <t>350524197009232079</t>
  </si>
  <si>
    <r>
      <rPr>
        <sz val="11"/>
        <color rgb="FF000000"/>
        <rFont val="宋体"/>
        <charset val="134"/>
      </rPr>
      <t>13489536550</t>
    </r>
  </si>
  <si>
    <t>陈坑16号</t>
  </si>
  <si>
    <t>350524197703172010</t>
  </si>
  <si>
    <r>
      <rPr>
        <sz val="11"/>
        <color rgb="FF000000"/>
        <rFont val="宋体"/>
        <charset val="134"/>
      </rPr>
      <t>13954767999</t>
    </r>
  </si>
  <si>
    <t>020116</t>
  </si>
  <si>
    <t>拆除</t>
  </si>
  <si>
    <t>廖寿</t>
  </si>
  <si>
    <t>350524194210102037</t>
  </si>
  <si>
    <t>13636938356</t>
  </si>
  <si>
    <t>魏水土</t>
  </si>
  <si>
    <t>吴文挺</t>
  </si>
  <si>
    <t xml:space="preserve"> 廖光荣</t>
  </si>
  <si>
    <t>011328</t>
  </si>
  <si>
    <t>丘内62</t>
  </si>
  <si>
    <t>350524196304222051</t>
  </si>
  <si>
    <t>13959914867</t>
  </si>
  <si>
    <t>丘内76</t>
  </si>
  <si>
    <t>350524197011072012</t>
  </si>
  <si>
    <t>13599932812</t>
  </si>
  <si>
    <t>丘内64</t>
  </si>
  <si>
    <t>350524195905262015</t>
  </si>
  <si>
    <t>丘内55</t>
  </si>
  <si>
    <t>350524196305262016</t>
  </si>
  <si>
    <t>丘内54</t>
  </si>
  <si>
    <t>350524197212242037</t>
  </si>
  <si>
    <t>350524120967</t>
  </si>
  <si>
    <t>丘内33</t>
  </si>
  <si>
    <t>魏建设</t>
  </si>
  <si>
    <t>350524196902142012</t>
  </si>
  <si>
    <t>丘内36</t>
  </si>
  <si>
    <t>350524196605202031</t>
  </si>
  <si>
    <t>丘内38</t>
  </si>
  <si>
    <t>350524198003232013</t>
  </si>
  <si>
    <t>丘内37</t>
  </si>
  <si>
    <t>350524196206182037</t>
  </si>
  <si>
    <t>丘内45</t>
  </si>
  <si>
    <t>350524194905252015</t>
  </si>
  <si>
    <t>丘内5</t>
  </si>
  <si>
    <t>350524196507102053</t>
  </si>
  <si>
    <t>误田坂7-1号</t>
  </si>
  <si>
    <t>350524197312042016</t>
  </si>
  <si>
    <t>加单8号</t>
  </si>
  <si>
    <t>350524197706022018</t>
  </si>
  <si>
    <t>中心点27号</t>
  </si>
  <si>
    <t>350524197607262016</t>
  </si>
  <si>
    <t>350524120973</t>
  </si>
  <si>
    <t xml:space="preserve">河溪9-1号  </t>
  </si>
  <si>
    <t>廖丙庚</t>
  </si>
  <si>
    <t>350524195809182015</t>
  </si>
  <si>
    <t>350524120974</t>
  </si>
  <si>
    <t xml:space="preserve">河溪5-2号  </t>
  </si>
  <si>
    <t>廖国财</t>
  </si>
  <si>
    <t>350524199010122079</t>
  </si>
  <si>
    <t>350524120975</t>
  </si>
  <si>
    <t>何溪4-3号</t>
  </si>
  <si>
    <t>廖玉池</t>
  </si>
  <si>
    <t>350524196106062011</t>
  </si>
  <si>
    <t>350524120976</t>
  </si>
  <si>
    <t>中心点23号</t>
  </si>
  <si>
    <t>廖两兴</t>
  </si>
  <si>
    <t>350524195306042010</t>
  </si>
  <si>
    <t>中心点24-4号</t>
  </si>
  <si>
    <t>廖永明</t>
  </si>
  <si>
    <t>350524196808112036</t>
  </si>
  <si>
    <t>350524120977</t>
  </si>
  <si>
    <t>中心点47号</t>
  </si>
  <si>
    <t>廖水约</t>
  </si>
  <si>
    <t>350524196912212010</t>
  </si>
  <si>
    <t>350524120963</t>
  </si>
  <si>
    <t>公路边9-1号</t>
  </si>
  <si>
    <t>廖再生</t>
  </si>
  <si>
    <t>350524195612192017</t>
  </si>
  <si>
    <t>公路边9号</t>
  </si>
  <si>
    <t>廖清桂</t>
  </si>
  <si>
    <t>350524196005292010</t>
  </si>
  <si>
    <t>15060884272</t>
  </si>
  <si>
    <t>公路边9-2号</t>
  </si>
  <si>
    <t>廖文钦</t>
  </si>
  <si>
    <t>350524196703162037</t>
  </si>
  <si>
    <t>15860469775</t>
  </si>
  <si>
    <t>010885</t>
  </si>
  <si>
    <t>尾格49-2号</t>
  </si>
  <si>
    <t>黄聪明</t>
  </si>
  <si>
    <t>35052419580503201X</t>
  </si>
  <si>
    <t>13774830965</t>
  </si>
  <si>
    <t>黄金元</t>
  </si>
  <si>
    <t>吴岗源</t>
  </si>
  <si>
    <t>黄志良</t>
  </si>
  <si>
    <t>尾格49号</t>
  </si>
  <si>
    <t>黄全省</t>
  </si>
  <si>
    <t>350524197412022039</t>
  </si>
  <si>
    <t>13959725518</t>
  </si>
  <si>
    <t>尾格48号</t>
  </si>
  <si>
    <t>黄阳升</t>
  </si>
  <si>
    <t>350524197210032036</t>
  </si>
  <si>
    <t>13859732148</t>
  </si>
  <si>
    <t>020884</t>
  </si>
  <si>
    <t>尾格40号</t>
  </si>
  <si>
    <t>350524194912212011</t>
  </si>
  <si>
    <t>13505035546</t>
  </si>
  <si>
    <t>尾格40-1号</t>
  </si>
  <si>
    <t>350524194407172020</t>
  </si>
  <si>
    <t>13788842416</t>
  </si>
  <si>
    <t>010866</t>
  </si>
  <si>
    <t>中段76-1号</t>
  </si>
  <si>
    <t>350524194111302025</t>
  </si>
  <si>
    <t>13850703390</t>
  </si>
  <si>
    <t>黄喜剑</t>
  </si>
  <si>
    <t>350524197301142038</t>
  </si>
  <si>
    <t>15259459780</t>
  </si>
  <si>
    <t>庵路21号</t>
  </si>
  <si>
    <t>350524197603072071</t>
  </si>
  <si>
    <t>13506043569</t>
  </si>
  <si>
    <t>350524197006302019</t>
  </si>
  <si>
    <t>13515049276</t>
  </si>
  <si>
    <t>中段78号</t>
  </si>
  <si>
    <t>350524195701022642</t>
  </si>
  <si>
    <t>13859712915</t>
  </si>
  <si>
    <t>黄火柱</t>
  </si>
  <si>
    <t>中段62号</t>
  </si>
  <si>
    <t>350524195510112012</t>
  </si>
  <si>
    <t>13859768343</t>
  </si>
  <si>
    <t>庵路12号</t>
  </si>
  <si>
    <t>350524195608032037</t>
  </si>
  <si>
    <t>13960344188</t>
  </si>
  <si>
    <t>010833</t>
  </si>
  <si>
    <t>后会1号</t>
  </si>
  <si>
    <t>黄福盛</t>
  </si>
  <si>
    <t>350524196912282019</t>
  </si>
  <si>
    <t>13960220106</t>
  </si>
  <si>
    <t>黄文龙</t>
  </si>
  <si>
    <t>后会9号</t>
  </si>
  <si>
    <t>黄福全</t>
  </si>
  <si>
    <t>350524197503062052</t>
  </si>
  <si>
    <t>13799494706</t>
  </si>
  <si>
    <t>黄福宝</t>
  </si>
  <si>
    <t>350524197703262032</t>
  </si>
  <si>
    <t>13788841049</t>
  </si>
  <si>
    <t>黄福地</t>
  </si>
  <si>
    <t>350524197206042012</t>
  </si>
  <si>
    <t>13599738935</t>
  </si>
  <si>
    <t>后会8号</t>
  </si>
  <si>
    <t>黄丑英</t>
  </si>
  <si>
    <t>350524194911122030</t>
  </si>
  <si>
    <t>18960414231</t>
  </si>
  <si>
    <t>后会10号</t>
  </si>
  <si>
    <t>黄再春</t>
  </si>
  <si>
    <t>350524195212032014</t>
  </si>
  <si>
    <t>13625994678</t>
  </si>
  <si>
    <t>东洋5号</t>
  </si>
  <si>
    <t>黄江林</t>
  </si>
  <si>
    <t>350524198108112018</t>
  </si>
  <si>
    <t>13295059288</t>
  </si>
  <si>
    <t>010834</t>
  </si>
  <si>
    <t>尾格47-2号</t>
  </si>
  <si>
    <t>350524195410262064</t>
  </si>
  <si>
    <t>13860735927</t>
  </si>
  <si>
    <t>溪西36号</t>
  </si>
  <si>
    <t>35052419861110201X</t>
  </si>
  <si>
    <t>15060571213</t>
  </si>
  <si>
    <t>黄政法</t>
  </si>
  <si>
    <t>溪西26号</t>
  </si>
  <si>
    <t>350524196303192018</t>
  </si>
  <si>
    <t>13625988448</t>
  </si>
  <si>
    <t>溪西21号</t>
  </si>
  <si>
    <t>350524196605052053</t>
  </si>
  <si>
    <t>13959977286</t>
  </si>
  <si>
    <t>尾格45-2号</t>
  </si>
  <si>
    <t>350524197601082057</t>
  </si>
  <si>
    <t>13799495758</t>
  </si>
  <si>
    <t>350524197802032056</t>
  </si>
  <si>
    <t>13860778597</t>
  </si>
  <si>
    <t>350524198009052013</t>
  </si>
  <si>
    <t>13850709736</t>
  </si>
  <si>
    <t>350524120736</t>
  </si>
  <si>
    <t>尾格28-1号</t>
  </si>
  <si>
    <t>黄世治</t>
  </si>
  <si>
    <t>35052419700405201X</t>
  </si>
  <si>
    <t>15959974917</t>
  </si>
  <si>
    <t>黄大明</t>
  </si>
  <si>
    <t>35052419911103203X</t>
  </si>
  <si>
    <t>15280893971</t>
  </si>
  <si>
    <t>尾格26号</t>
  </si>
  <si>
    <t>350524197605062037</t>
  </si>
  <si>
    <t>13959807871</t>
  </si>
  <si>
    <t>350524195703012122</t>
  </si>
  <si>
    <t>13685932389</t>
  </si>
  <si>
    <t>中段81号</t>
  </si>
  <si>
    <t>350524193711102057</t>
  </si>
  <si>
    <t>13799511028</t>
  </si>
  <si>
    <t>溪西38号</t>
  </si>
  <si>
    <t>350524195602182026</t>
  </si>
  <si>
    <t>13489834629</t>
  </si>
  <si>
    <t>溪西37号</t>
  </si>
  <si>
    <t>350524196705102033</t>
  </si>
  <si>
    <t>13850736308</t>
  </si>
  <si>
    <t>格区8号</t>
  </si>
  <si>
    <t>350524197105232036</t>
  </si>
  <si>
    <t>13655938987</t>
  </si>
  <si>
    <t>岭头4号</t>
  </si>
  <si>
    <t>350524196103032036</t>
  </si>
  <si>
    <t>13861275735</t>
  </si>
  <si>
    <t>肖宅洋5号</t>
  </si>
  <si>
    <t>350524195304102016</t>
  </si>
  <si>
    <t>18876376887</t>
  </si>
  <si>
    <t>尾格119号</t>
  </si>
  <si>
    <t>350524197004202014</t>
  </si>
  <si>
    <t>13636935667</t>
  </si>
  <si>
    <t>011269</t>
  </si>
  <si>
    <t>月星</t>
  </si>
  <si>
    <t>洋仔27号</t>
  </si>
  <si>
    <t>350524194504162019</t>
  </si>
  <si>
    <t>13489378337</t>
  </si>
  <si>
    <t>王天色</t>
  </si>
  <si>
    <t>13505914935</t>
  </si>
  <si>
    <t>许志坚</t>
  </si>
  <si>
    <t>13805930525</t>
  </si>
  <si>
    <t>王继文</t>
  </si>
  <si>
    <t>面前1号</t>
  </si>
  <si>
    <t>35052419570217201X</t>
  </si>
  <si>
    <t>15759825918</t>
  </si>
  <si>
    <t>王添艺</t>
  </si>
  <si>
    <t>13514011626</t>
  </si>
  <si>
    <t>010105</t>
  </si>
  <si>
    <t>大洋82号</t>
  </si>
  <si>
    <t>郑建筑</t>
  </si>
  <si>
    <t>350524197408202053</t>
  </si>
  <si>
    <t>13959731754</t>
  </si>
  <si>
    <t>郑文炮</t>
  </si>
  <si>
    <t>郑贵飞</t>
  </si>
  <si>
    <t>010106</t>
  </si>
  <si>
    <t>土楼脚4号</t>
  </si>
  <si>
    <t>吴建玲</t>
  </si>
  <si>
    <t>350524194810182026</t>
  </si>
  <si>
    <t>15260837000</t>
  </si>
  <si>
    <t>土楼脚1号</t>
  </si>
  <si>
    <t>350524194911242016</t>
  </si>
  <si>
    <t>15959976873</t>
  </si>
  <si>
    <t>前坂4号</t>
  </si>
  <si>
    <t>350524197103092017</t>
  </si>
  <si>
    <t>13067193626</t>
  </si>
  <si>
    <t>太公株70号</t>
  </si>
  <si>
    <t>350524197802012012</t>
  </si>
  <si>
    <t>13645957108</t>
  </si>
  <si>
    <t>郑美连</t>
  </si>
  <si>
    <t>后洋10号</t>
  </si>
  <si>
    <t>13615940323</t>
  </si>
  <si>
    <t>大洋68号</t>
  </si>
  <si>
    <t>35052419610223201X</t>
  </si>
  <si>
    <t>13645956755</t>
  </si>
  <si>
    <t>大洋</t>
  </si>
  <si>
    <t>350524196805242038</t>
  </si>
  <si>
    <t>13505932179</t>
  </si>
  <si>
    <t>大洋72号</t>
  </si>
  <si>
    <t>350524197203072056</t>
  </si>
  <si>
    <t>13559506459</t>
  </si>
  <si>
    <t>枷樽林5号</t>
  </si>
  <si>
    <t>350524194802262026</t>
  </si>
  <si>
    <t>PC350524168713</t>
  </si>
  <si>
    <t>太公珠27号</t>
  </si>
  <si>
    <t>郑长春</t>
  </si>
  <si>
    <t>350524197309172012</t>
  </si>
  <si>
    <t>13850745955</t>
  </si>
  <si>
    <t>郑清海</t>
  </si>
  <si>
    <t>PC350524122710</t>
  </si>
  <si>
    <t>枷橧林5号</t>
  </si>
  <si>
    <t>郑金辉</t>
  </si>
  <si>
    <t>350524199102122033</t>
  </si>
  <si>
    <t>13559505752</t>
  </si>
  <si>
    <t>PC350524132969</t>
  </si>
  <si>
    <t>后洋2号</t>
  </si>
  <si>
    <t>郑良吉</t>
  </si>
  <si>
    <t>350524195803252019</t>
  </si>
  <si>
    <t>13859453005</t>
  </si>
  <si>
    <t>PC350524132869</t>
  </si>
  <si>
    <t>后洋1号</t>
  </si>
  <si>
    <t>郑良玉</t>
  </si>
  <si>
    <t>350524195109272052</t>
  </si>
  <si>
    <t>18959878938</t>
  </si>
  <si>
    <t>020112</t>
  </si>
  <si>
    <t>潮碧</t>
  </si>
  <si>
    <t>上过仑15-1号</t>
  </si>
  <si>
    <t>350524194812202019</t>
  </si>
  <si>
    <t>13960298421</t>
  </si>
  <si>
    <t>郑文计</t>
  </si>
  <si>
    <t>吴树生</t>
  </si>
  <si>
    <t>350524196102092010</t>
  </si>
  <si>
    <t>13600736672</t>
  </si>
  <si>
    <t>350524195302042056</t>
  </si>
  <si>
    <t>13959977278</t>
  </si>
  <si>
    <t>上过仑8-3号</t>
  </si>
  <si>
    <t>350524196202162012</t>
  </si>
  <si>
    <t>18960329532</t>
  </si>
  <si>
    <t>010108</t>
  </si>
  <si>
    <t>欧树19号</t>
  </si>
  <si>
    <t>350524195611152012</t>
  </si>
  <si>
    <t>13959934908</t>
  </si>
  <si>
    <t>郑明生</t>
  </si>
  <si>
    <t>350524197204252016</t>
  </si>
  <si>
    <t>13685931721</t>
  </si>
  <si>
    <t>350524197607102039</t>
  </si>
  <si>
    <t>15259443287</t>
  </si>
  <si>
    <t>350524196909022013</t>
  </si>
  <si>
    <t>15060610218</t>
  </si>
  <si>
    <t>350524196510232035</t>
  </si>
  <si>
    <t>13625989543</t>
  </si>
  <si>
    <t>350524196505212013</t>
  </si>
  <si>
    <t>18359820521</t>
  </si>
  <si>
    <t>010109</t>
  </si>
  <si>
    <t>扶地坂21号</t>
  </si>
  <si>
    <t>350524197212102018</t>
  </si>
  <si>
    <t>13799497293</t>
  </si>
  <si>
    <t>蓝包</t>
  </si>
  <si>
    <t>350524196804132072</t>
  </si>
  <si>
    <t>13959808037</t>
  </si>
  <si>
    <t>010110</t>
  </si>
  <si>
    <t>扶地坂22号</t>
  </si>
  <si>
    <t>350524195810162011</t>
  </si>
  <si>
    <t>13959991448</t>
  </si>
  <si>
    <t>350524195607232010</t>
  </si>
  <si>
    <t>15906030422</t>
  </si>
  <si>
    <t>010111</t>
  </si>
  <si>
    <t>石碧25-1号</t>
  </si>
  <si>
    <t>350524195603032011</t>
  </si>
  <si>
    <t>15160302239</t>
  </si>
  <si>
    <t>郑东海</t>
  </si>
  <si>
    <t>35052419710726201X</t>
  </si>
  <si>
    <t>13505030894</t>
  </si>
  <si>
    <t>35052419800705201X</t>
  </si>
  <si>
    <t>13960312137</t>
  </si>
  <si>
    <t>010113</t>
  </si>
  <si>
    <t>扶地坂4号</t>
  </si>
  <si>
    <t>350524197607272038</t>
  </si>
  <si>
    <t>13358596888</t>
  </si>
  <si>
    <t>上过仑23-4号</t>
  </si>
  <si>
    <t>350524196007142016</t>
  </si>
  <si>
    <t>13599910643</t>
  </si>
  <si>
    <t>上过仑9-1号</t>
  </si>
  <si>
    <t>350524198406212017</t>
  </si>
  <si>
    <t>13506932243</t>
  </si>
  <si>
    <t>桥兜19-4号</t>
  </si>
  <si>
    <t>郑春生</t>
  </si>
  <si>
    <t>350524196703052014</t>
  </si>
  <si>
    <t>13489439918</t>
  </si>
  <si>
    <t>郑来发</t>
  </si>
  <si>
    <t>DC350524135889</t>
  </si>
  <si>
    <t>欧树31号</t>
  </si>
  <si>
    <t>350524196511302058</t>
  </si>
  <si>
    <t>15959537997</t>
  </si>
  <si>
    <t>桥兜34号</t>
  </si>
  <si>
    <t>郑功辉</t>
  </si>
  <si>
    <t>350524197302282032</t>
  </si>
  <si>
    <t>18759547662</t>
  </si>
  <si>
    <t>欧树26号</t>
  </si>
  <si>
    <t>350524195604242010</t>
  </si>
  <si>
    <t>13489736822</t>
  </si>
  <si>
    <t>上过仑18-3号</t>
  </si>
  <si>
    <t>350524197404272011</t>
  </si>
  <si>
    <t>13636930726</t>
  </si>
  <si>
    <t>石碧41-2号</t>
  </si>
  <si>
    <t>350524196303142037</t>
  </si>
  <si>
    <t>13960206069</t>
  </si>
  <si>
    <t>DC350524216028</t>
  </si>
  <si>
    <t>桥兜37-3号</t>
  </si>
  <si>
    <t>郑福分</t>
  </si>
  <si>
    <t>350524196906032013</t>
  </si>
  <si>
    <t>13859712172</t>
  </si>
  <si>
    <t>石碧31-5号</t>
  </si>
  <si>
    <t>350524196008092065</t>
  </si>
  <si>
    <t>18905055583</t>
  </si>
  <si>
    <t>扶地坂10-2号</t>
  </si>
  <si>
    <t>350524196903182024</t>
  </si>
  <si>
    <t>13489332950</t>
  </si>
  <si>
    <t>扶地坂1号</t>
  </si>
  <si>
    <t>350524197109252018</t>
  </si>
  <si>
    <t>13774832822</t>
  </si>
  <si>
    <t>桥兜37-9号</t>
  </si>
  <si>
    <t>350524196712152017</t>
  </si>
  <si>
    <t>13600732117</t>
  </si>
  <si>
    <t>扶地坂18-1号</t>
  </si>
  <si>
    <t>郑水生</t>
  </si>
  <si>
    <t>350524197704042031</t>
  </si>
  <si>
    <t>13489307069</t>
  </si>
  <si>
    <t>桥兜28-1号</t>
  </si>
  <si>
    <t>350524196805282013</t>
  </si>
  <si>
    <t>15160303029</t>
  </si>
  <si>
    <t>PC350524171493</t>
  </si>
  <si>
    <t>上过仑23-1号</t>
  </si>
  <si>
    <t>郑军龙</t>
  </si>
  <si>
    <t>350524200507182013</t>
  </si>
  <si>
    <t>13959916238</t>
  </si>
  <si>
    <t>020839</t>
  </si>
  <si>
    <t>下洋山53号</t>
  </si>
  <si>
    <t>350524195711282018</t>
  </si>
  <si>
    <t>苏福清</t>
  </si>
  <si>
    <t>余伟灿</t>
  </si>
  <si>
    <t>178005929063</t>
  </si>
  <si>
    <t>苏建川</t>
  </si>
  <si>
    <t>350524198205292049</t>
  </si>
  <si>
    <t>18016600851</t>
  </si>
  <si>
    <t>010840</t>
  </si>
  <si>
    <t>下洋山55号</t>
  </si>
  <si>
    <t>陈惕</t>
  </si>
  <si>
    <t>35052419401118202X</t>
  </si>
  <si>
    <t>010841</t>
  </si>
  <si>
    <t>大坑炉1号</t>
  </si>
  <si>
    <t>350524194508122030</t>
  </si>
  <si>
    <t>王进顺</t>
  </si>
  <si>
    <t>350524195202012013</t>
  </si>
  <si>
    <t>13313742788</t>
  </si>
  <si>
    <t>350524195501292015</t>
  </si>
  <si>
    <t>350524195706152016</t>
  </si>
  <si>
    <t>010842</t>
  </si>
  <si>
    <t>上洋山115</t>
  </si>
  <si>
    <t>350524196607122019</t>
  </si>
  <si>
    <t>18016723763</t>
  </si>
  <si>
    <t>苏东</t>
  </si>
  <si>
    <t>011343</t>
  </si>
  <si>
    <t>下洋山116</t>
  </si>
  <si>
    <t>350524196806012015</t>
  </si>
  <si>
    <t>郑春雄</t>
  </si>
  <si>
    <t>下洋山39</t>
  </si>
  <si>
    <t>苏茂生</t>
  </si>
  <si>
    <t>350524195108082011</t>
  </si>
  <si>
    <t>下洋山135</t>
  </si>
  <si>
    <t>350524197808272034</t>
  </si>
  <si>
    <t>下洋山149号</t>
  </si>
  <si>
    <t>苏军事</t>
  </si>
  <si>
    <t>下洋山158</t>
  </si>
  <si>
    <t>15159574311</t>
  </si>
  <si>
    <t>下洋山159号</t>
  </si>
  <si>
    <t xml:space="preserve">下洋山 </t>
  </si>
  <si>
    <t>350524194001272021</t>
  </si>
  <si>
    <t>下洋山</t>
  </si>
  <si>
    <t>350524195412202014</t>
  </si>
  <si>
    <t>下洋山56号</t>
  </si>
  <si>
    <t>350524194501032032</t>
  </si>
  <si>
    <t>大坑炉6号</t>
  </si>
  <si>
    <t>350524194807082016</t>
  </si>
  <si>
    <t>大坑炉7号</t>
  </si>
  <si>
    <t>350524196409042034</t>
  </si>
  <si>
    <t>350524196708072014</t>
  </si>
  <si>
    <t>350524195101012010</t>
  </si>
  <si>
    <t>350524198204192097</t>
  </si>
  <si>
    <t>下洋山130号</t>
  </si>
  <si>
    <t>010104</t>
  </si>
  <si>
    <t>许堂角落18号</t>
  </si>
  <si>
    <t>350524195411262058</t>
  </si>
  <si>
    <t>18965530456</t>
  </si>
  <si>
    <t>王辉煌</t>
  </si>
  <si>
    <t>13959933414</t>
  </si>
  <si>
    <t>吴朝镇</t>
  </si>
  <si>
    <t>17850999878</t>
  </si>
  <si>
    <t>王亚凤</t>
  </si>
  <si>
    <t>15260796553</t>
  </si>
  <si>
    <t>35052419801127231</t>
  </si>
  <si>
    <t>后堂格角落4</t>
  </si>
  <si>
    <t>350524195911212014</t>
  </si>
  <si>
    <t>15159800129</t>
  </si>
  <si>
    <t>王金江</t>
  </si>
  <si>
    <t>13799534337</t>
  </si>
  <si>
    <t>青田角落4号</t>
  </si>
  <si>
    <t>350524194603232019</t>
  </si>
  <si>
    <t>13665937855</t>
  </si>
  <si>
    <t>13960226256</t>
  </si>
  <si>
    <t>青田角落3号</t>
  </si>
  <si>
    <t>350524193810012030</t>
  </si>
  <si>
    <t>青田角落15号</t>
  </si>
  <si>
    <t>350524195907202016</t>
  </si>
  <si>
    <t>18815957289</t>
  </si>
  <si>
    <t>青田角落2号</t>
  </si>
  <si>
    <t>350524197507082018</t>
  </si>
  <si>
    <t>斗仔墘角落4一3号</t>
  </si>
  <si>
    <t>已去逝</t>
  </si>
  <si>
    <t>斗仔墘角落4一5号</t>
  </si>
  <si>
    <t>350524195305212030</t>
  </si>
  <si>
    <t>15394421138</t>
  </si>
  <si>
    <t>350524197002222011</t>
  </si>
  <si>
    <t>13489838982</t>
  </si>
  <si>
    <t>DC350524125629</t>
  </si>
  <si>
    <t>许堂角落8号</t>
  </si>
  <si>
    <t>柯花莲</t>
  </si>
  <si>
    <t>350524196301032029</t>
  </si>
  <si>
    <t>15159846765</t>
  </si>
  <si>
    <t>青田角落11号</t>
  </si>
  <si>
    <t>350524195702042039</t>
  </si>
  <si>
    <t>19105055653</t>
  </si>
  <si>
    <t>青田角落5号</t>
  </si>
  <si>
    <t>350524197201062014</t>
  </si>
  <si>
    <t>13959935346</t>
  </si>
  <si>
    <t>DC350524130608</t>
  </si>
  <si>
    <t>后堂格11号</t>
  </si>
  <si>
    <t>350524196912072038</t>
  </si>
  <si>
    <t>178509999878</t>
  </si>
  <si>
    <t>DC350524130708</t>
  </si>
  <si>
    <t>后堂格角落4号</t>
  </si>
  <si>
    <t>010845</t>
  </si>
  <si>
    <t>格后岭19-1</t>
  </si>
  <si>
    <t>350524196609122012</t>
  </si>
  <si>
    <t>13400866742</t>
  </si>
  <si>
    <t>王贤德</t>
  </si>
  <si>
    <t>13960345725</t>
  </si>
  <si>
    <t>杜新来</t>
  </si>
  <si>
    <t>格后岭11号</t>
  </si>
  <si>
    <t>35052419551025203X</t>
  </si>
  <si>
    <t>13505033665</t>
  </si>
  <si>
    <t>350524197006272032</t>
  </si>
  <si>
    <t>13960298712</t>
  </si>
  <si>
    <t>15906037325</t>
  </si>
  <si>
    <t>西坑11号西北</t>
  </si>
  <si>
    <t>350524196405222011</t>
  </si>
  <si>
    <t>18250611892</t>
  </si>
  <si>
    <t>潘惠娟</t>
  </si>
  <si>
    <t>曲斗30-2</t>
  </si>
  <si>
    <t>350524195311052029</t>
  </si>
  <si>
    <t>13505004617</t>
  </si>
  <si>
    <t>15392260386</t>
  </si>
  <si>
    <t>下尾55号</t>
  </si>
  <si>
    <t>350524194606242036</t>
  </si>
  <si>
    <t>13489490490</t>
  </si>
  <si>
    <t>王盼艺</t>
  </si>
  <si>
    <t>下尾48号</t>
  </si>
  <si>
    <t>350524195205102029</t>
  </si>
  <si>
    <t>13960319689</t>
  </si>
  <si>
    <t>13960427030</t>
  </si>
  <si>
    <t>下尾49号</t>
  </si>
  <si>
    <t>350524195704162026</t>
  </si>
  <si>
    <t>13489428525</t>
  </si>
  <si>
    <t>庵后林24号</t>
  </si>
  <si>
    <t>350524194605192014</t>
  </si>
  <si>
    <t>13489736377</t>
  </si>
  <si>
    <t>庵后林5号</t>
  </si>
  <si>
    <t>350524195911162010</t>
  </si>
  <si>
    <t>13859738311</t>
  </si>
  <si>
    <t>大丘格7号东</t>
  </si>
  <si>
    <t>350524197306252017</t>
  </si>
  <si>
    <t>13489376508</t>
  </si>
  <si>
    <t>格后岭8号</t>
  </si>
  <si>
    <t>350524194205102016</t>
  </si>
  <si>
    <t>23189926</t>
  </si>
  <si>
    <t>庵后林38号</t>
  </si>
  <si>
    <t>350524197803222011</t>
  </si>
  <si>
    <t>18965631626</t>
  </si>
  <si>
    <t>庵后林34号</t>
  </si>
  <si>
    <t>350524195411292011</t>
  </si>
  <si>
    <t>18359503808</t>
  </si>
  <si>
    <t>下尾37号</t>
  </si>
  <si>
    <t>350524193710042021</t>
  </si>
  <si>
    <t>13960346859</t>
  </si>
  <si>
    <t>大丘格73号</t>
  </si>
  <si>
    <t>350524196501112027</t>
  </si>
  <si>
    <t>15359392829</t>
  </si>
  <si>
    <t>020117</t>
  </si>
  <si>
    <t>下后寮9号</t>
  </si>
  <si>
    <t>350524192901092107</t>
  </si>
  <si>
    <t>13959996982</t>
  </si>
  <si>
    <t>王添全</t>
  </si>
  <si>
    <t>钱建新</t>
  </si>
  <si>
    <t>王添水</t>
  </si>
  <si>
    <t>010118</t>
  </si>
  <si>
    <t>下后寮39号</t>
  </si>
  <si>
    <t>350524197008032013</t>
  </si>
  <si>
    <t>13400872275</t>
  </si>
  <si>
    <t>148</t>
  </si>
  <si>
    <t>下后寮8号</t>
  </si>
  <si>
    <t>35052419820105203X</t>
  </si>
  <si>
    <t>15305035171</t>
  </si>
  <si>
    <t>011270</t>
  </si>
  <si>
    <t>杉林尾55号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</si>
  <si>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50524198709072015</t>
    </r>
  </si>
  <si>
    <t>18965781667</t>
  </si>
  <si>
    <t>王文超</t>
  </si>
  <si>
    <t>149</t>
  </si>
  <si>
    <t>杉林尾56号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</si>
  <si>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50524197001172032</t>
    </r>
  </si>
  <si>
    <t>13959934009</t>
  </si>
  <si>
    <t>150</t>
  </si>
  <si>
    <t>011285</t>
  </si>
  <si>
    <t>上后寮21-2号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</si>
  <si>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50524195102242010</t>
    </r>
  </si>
  <si>
    <t>15260408681</t>
  </si>
  <si>
    <t>王梅芳</t>
  </si>
  <si>
    <t>151</t>
  </si>
  <si>
    <t>022003</t>
  </si>
  <si>
    <t>上后寮22号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</si>
  <si>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50524194605102015</t>
    </r>
  </si>
  <si>
    <t>13636932954</t>
  </si>
  <si>
    <t>152</t>
  </si>
  <si>
    <t>031052</t>
  </si>
  <si>
    <t>娇溪35号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</si>
  <si>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50524196308132073</t>
    </r>
  </si>
  <si>
    <t>13960249768</t>
  </si>
  <si>
    <t>王尾凤</t>
  </si>
  <si>
    <t>153</t>
  </si>
  <si>
    <t>下后寮1号</t>
  </si>
  <si>
    <t>350524194909242025</t>
  </si>
  <si>
    <t>13860737486</t>
  </si>
  <si>
    <t>154</t>
  </si>
  <si>
    <t>礤头8号</t>
  </si>
  <si>
    <t>350524195404202049</t>
  </si>
  <si>
    <t>23185283</t>
  </si>
  <si>
    <t>王清见</t>
  </si>
  <si>
    <t>155</t>
  </si>
  <si>
    <t>吾坑园21号</t>
  </si>
  <si>
    <t>350524196504292015</t>
  </si>
  <si>
    <t>13799487519</t>
  </si>
  <si>
    <t>156</t>
  </si>
  <si>
    <t>礤头54号</t>
  </si>
  <si>
    <t>350524196411112011</t>
  </si>
  <si>
    <t>13559509401</t>
  </si>
  <si>
    <t>157</t>
  </si>
  <si>
    <t>户枫垵19号</t>
  </si>
  <si>
    <t>350524196011142019</t>
  </si>
  <si>
    <t>13959832552</t>
  </si>
  <si>
    <t>158</t>
  </si>
  <si>
    <t>户枫垵68号</t>
  </si>
  <si>
    <t>350524196911032014</t>
  </si>
  <si>
    <t>13505998773</t>
  </si>
  <si>
    <t>159</t>
  </si>
  <si>
    <t>娇溪9号</t>
  </si>
  <si>
    <t>350524194402072039</t>
  </si>
  <si>
    <t>23183630</t>
  </si>
  <si>
    <t>160</t>
  </si>
  <si>
    <t>350524120984</t>
  </si>
  <si>
    <t>杉林尾51号</t>
  </si>
  <si>
    <t>凌艳丽</t>
  </si>
  <si>
    <t>350524197002272027</t>
  </si>
  <si>
    <t>13959790339</t>
  </si>
  <si>
    <t>161</t>
  </si>
  <si>
    <t>下后寮45号</t>
  </si>
  <si>
    <t>350524196911232052</t>
  </si>
  <si>
    <t>13850706961</t>
  </si>
  <si>
    <t>162</t>
  </si>
  <si>
    <t>下后寮20号</t>
  </si>
  <si>
    <t>350524193711112028</t>
  </si>
  <si>
    <t>13859737128</t>
  </si>
  <si>
    <t>163</t>
  </si>
  <si>
    <t>下后寮30号</t>
  </si>
  <si>
    <t>350524196901142010</t>
  </si>
  <si>
    <t>13276983800</t>
  </si>
  <si>
    <t>娇溪11号</t>
  </si>
  <si>
    <t>350524195310292039</t>
  </si>
  <si>
    <t>13514011735</t>
  </si>
  <si>
    <t>010835</t>
  </si>
  <si>
    <t>黄厝坪130号</t>
  </si>
  <si>
    <t>35052419690809201X</t>
  </si>
  <si>
    <t>15905019114</t>
  </si>
  <si>
    <t>王礼丕</t>
  </si>
  <si>
    <t>黄福坤</t>
  </si>
  <si>
    <t>王文埔</t>
  </si>
  <si>
    <t>350524194603272029</t>
  </si>
  <si>
    <t>350524196006052035</t>
  </si>
  <si>
    <t>18965787742</t>
  </si>
  <si>
    <t>010836</t>
  </si>
  <si>
    <t>圳下77号</t>
  </si>
  <si>
    <t>350524198904232037</t>
  </si>
  <si>
    <t>13859730461</t>
  </si>
  <si>
    <t>林秋香</t>
  </si>
  <si>
    <t>13959739878</t>
  </si>
  <si>
    <t>刘海霞</t>
  </si>
  <si>
    <t>010837</t>
  </si>
  <si>
    <t>圳下70号</t>
  </si>
  <si>
    <t>350524194506182021</t>
  </si>
  <si>
    <t>13960233673</t>
  </si>
  <si>
    <t>010838</t>
  </si>
  <si>
    <t>圳下80号</t>
  </si>
  <si>
    <t>吴金盛</t>
  </si>
  <si>
    <t>350524196211102011</t>
  </si>
  <si>
    <t>13505038510</t>
  </si>
  <si>
    <t>022012</t>
  </si>
  <si>
    <t>黄厝坪</t>
  </si>
  <si>
    <t>350524197306242011</t>
  </si>
  <si>
    <t>13960221303</t>
  </si>
  <si>
    <t>王忠保</t>
  </si>
  <si>
    <t>350525196909231364</t>
  </si>
  <si>
    <t>18250260852</t>
  </si>
  <si>
    <t>汤内坂68号</t>
  </si>
  <si>
    <t>350524197010162039</t>
  </si>
  <si>
    <t>13859748119</t>
  </si>
  <si>
    <t>吴建团</t>
  </si>
  <si>
    <t>王荣聪</t>
  </si>
  <si>
    <t>350524197604072030</t>
  </si>
  <si>
    <t>13505034220</t>
  </si>
  <si>
    <t>350524198009142019</t>
  </si>
  <si>
    <t>13859730101</t>
  </si>
  <si>
    <t>汤内坂</t>
  </si>
  <si>
    <t>350524193605282090</t>
  </si>
  <si>
    <t>吴荣誉</t>
  </si>
  <si>
    <t>汤内坂96号</t>
  </si>
  <si>
    <t>350524196008252030</t>
  </si>
  <si>
    <t>13559523976</t>
  </si>
  <si>
    <t>圳下60号</t>
  </si>
  <si>
    <t>350524195206022047</t>
  </si>
  <si>
    <t>18960327301</t>
  </si>
  <si>
    <t>吴金福</t>
  </si>
  <si>
    <t>圳下132号</t>
  </si>
  <si>
    <t>350524196009072015</t>
  </si>
  <si>
    <t>18759946777</t>
  </si>
  <si>
    <t>圳下71号</t>
  </si>
  <si>
    <t>350524195106122016</t>
  </si>
  <si>
    <t>13960225006</t>
  </si>
  <si>
    <t>圳下81号</t>
  </si>
  <si>
    <t>350524196101042038</t>
  </si>
  <si>
    <t>13859730684</t>
  </si>
  <si>
    <t>35052419811126205X</t>
  </si>
  <si>
    <t>15359657836</t>
  </si>
  <si>
    <t>圳下84号</t>
  </si>
  <si>
    <t>350524194607082011</t>
  </si>
  <si>
    <t>13505035711</t>
  </si>
  <si>
    <t>350524197211042017</t>
  </si>
  <si>
    <t>13960404686</t>
  </si>
  <si>
    <t>35052419671130201X</t>
  </si>
  <si>
    <t>18959730688</t>
  </si>
  <si>
    <t>350524198806182013</t>
  </si>
  <si>
    <t>18859908925</t>
  </si>
  <si>
    <t>汤内坂81号</t>
  </si>
  <si>
    <t>13799206486</t>
  </si>
  <si>
    <t>汤内坂55号</t>
  </si>
  <si>
    <t>吴济美</t>
  </si>
  <si>
    <t>350524194411262010</t>
  </si>
  <si>
    <t>13859737938</t>
  </si>
  <si>
    <t>PC350524127589</t>
  </si>
  <si>
    <t>黄厝坪90号</t>
  </si>
  <si>
    <t>王成尾</t>
  </si>
  <si>
    <t>350524197407252032</t>
  </si>
  <si>
    <t>13799518736</t>
  </si>
  <si>
    <t>PC350524139115</t>
  </si>
  <si>
    <t>黄厝坪24号</t>
  </si>
  <si>
    <t>王聪</t>
  </si>
  <si>
    <t>350524195312082019</t>
  </si>
  <si>
    <t>15392190263</t>
  </si>
  <si>
    <t>PC350524127609</t>
  </si>
  <si>
    <t>黄厝坪14号</t>
  </si>
  <si>
    <t>吴粜</t>
  </si>
  <si>
    <t>350524194307052021</t>
  </si>
  <si>
    <t>13799513793</t>
  </si>
  <si>
    <t>040860</t>
  </si>
  <si>
    <t>垵内头7号</t>
  </si>
  <si>
    <t>350524194311012022</t>
  </si>
  <si>
    <t>13959976770</t>
  </si>
  <si>
    <t>吴剑伟</t>
  </si>
  <si>
    <t>陈永康</t>
  </si>
  <si>
    <t>13505039187</t>
  </si>
  <si>
    <t>350524196902252043</t>
  </si>
  <si>
    <t>350524197409212018</t>
  </si>
  <si>
    <t>垵内头3号</t>
  </si>
  <si>
    <t>350524194407012027</t>
  </si>
  <si>
    <t>13636935769</t>
  </si>
  <si>
    <t>040861</t>
  </si>
  <si>
    <t>伍脚厝9号</t>
  </si>
  <si>
    <t>350524198110162030</t>
  </si>
  <si>
    <t>吴月桂</t>
  </si>
  <si>
    <t>020862</t>
  </si>
  <si>
    <t>祖树脚25号</t>
  </si>
  <si>
    <t>350524195701252018</t>
  </si>
  <si>
    <t>18605978981</t>
  </si>
  <si>
    <t>吴天津</t>
  </si>
  <si>
    <t>350524196006232052</t>
  </si>
  <si>
    <t>350524196509172039</t>
  </si>
  <si>
    <t>350524196910152018</t>
  </si>
  <si>
    <t>010859</t>
  </si>
  <si>
    <t>田中央24号</t>
  </si>
  <si>
    <t>350524197001122051</t>
  </si>
  <si>
    <t>18759544358</t>
  </si>
  <si>
    <t>吴汉腾</t>
  </si>
  <si>
    <t>010863</t>
  </si>
  <si>
    <t>铁厂2号</t>
  </si>
  <si>
    <t>苏文锦</t>
  </si>
  <si>
    <t>350524195806132012</t>
  </si>
  <si>
    <t>13960312450</t>
  </si>
  <si>
    <t>35052419770404204X</t>
  </si>
  <si>
    <t>后井村坂后3号</t>
  </si>
  <si>
    <t>350524195007282030</t>
  </si>
  <si>
    <t>13960364856</t>
  </si>
  <si>
    <t>吴金辉</t>
  </si>
  <si>
    <t>350524195310262032</t>
  </si>
  <si>
    <t>13960750807</t>
  </si>
  <si>
    <t>350524195502022041</t>
  </si>
  <si>
    <t>18615543079</t>
  </si>
  <si>
    <t>350524198304112031</t>
  </si>
  <si>
    <t>15260788628</t>
  </si>
  <si>
    <t>后井村坂后6号</t>
  </si>
  <si>
    <t>350524198007272012</t>
  </si>
  <si>
    <t>13502665126</t>
  </si>
  <si>
    <t>吴剑发</t>
  </si>
  <si>
    <t>350524196006092010</t>
  </si>
  <si>
    <t>13505914040</t>
  </si>
  <si>
    <t>191</t>
  </si>
  <si>
    <t>350524197210252039</t>
  </si>
  <si>
    <t>13959731044</t>
  </si>
  <si>
    <t>祖树脚26号</t>
  </si>
  <si>
    <t>350524195109232018</t>
  </si>
  <si>
    <t>15960425633</t>
  </si>
  <si>
    <t>192</t>
  </si>
  <si>
    <t>350524197508272016</t>
  </si>
  <si>
    <t>193</t>
  </si>
  <si>
    <t>194</t>
  </si>
  <si>
    <t>020844</t>
  </si>
  <si>
    <t>长垅35号</t>
  </si>
  <si>
    <t>35052419730320508X</t>
  </si>
  <si>
    <r>
      <rPr>
        <sz val="11"/>
        <rFont val="宋体"/>
        <charset val="134"/>
      </rPr>
      <t>135</t>
    </r>
    <r>
      <rPr>
        <sz val="11"/>
        <rFont val="宋体"/>
        <charset val="134"/>
      </rPr>
      <t>5</t>
    </r>
    <r>
      <rPr>
        <sz val="11"/>
        <rFont val="宋体"/>
        <charset val="134"/>
      </rPr>
      <t>9138551</t>
    </r>
  </si>
  <si>
    <t>王振武</t>
  </si>
  <si>
    <t>许春梅</t>
  </si>
  <si>
    <t>王诚凯</t>
  </si>
  <si>
    <t>195</t>
  </si>
  <si>
    <t>坂尾6-1号</t>
  </si>
  <si>
    <t>350524197210102014</t>
  </si>
  <si>
    <t>13599263663</t>
  </si>
  <si>
    <t>196</t>
  </si>
  <si>
    <t>010843</t>
  </si>
  <si>
    <t>长垅6-1号</t>
  </si>
  <si>
    <t>350524193712242035</t>
  </si>
  <si>
    <t>13850733091</t>
  </si>
  <si>
    <t>197</t>
  </si>
  <si>
    <t>长垅34号</t>
  </si>
  <si>
    <t>350524197410212031</t>
  </si>
  <si>
    <t>15059776792</t>
  </si>
  <si>
    <t>198</t>
  </si>
  <si>
    <t>白石岭51号</t>
  </si>
  <si>
    <t>35052419761224201X</t>
  </si>
  <si>
    <t>13599732835</t>
  </si>
  <si>
    <r>
      <rPr>
        <sz val="10.5"/>
        <color indexed="8"/>
        <rFont val="宋体"/>
        <charset val="134"/>
      </rPr>
      <t>王正道</t>
    </r>
  </si>
  <si>
    <t>199</t>
  </si>
  <si>
    <t>长垅21号</t>
  </si>
  <si>
    <t>350524195703082059</t>
  </si>
  <si>
    <t>18750679680</t>
  </si>
  <si>
    <t>200</t>
  </si>
  <si>
    <t>长垅31号</t>
  </si>
  <si>
    <t>王友福</t>
  </si>
  <si>
    <t>350524197604242036</t>
  </si>
  <si>
    <t>13599733496</t>
  </si>
  <si>
    <t>201</t>
  </si>
  <si>
    <t>前炉25号</t>
  </si>
  <si>
    <t>350524197010192035</t>
  </si>
  <si>
    <t>13636935733</t>
  </si>
  <si>
    <t>202</t>
  </si>
  <si>
    <t>白石岭36号</t>
  </si>
  <si>
    <t>350524198201292084</t>
  </si>
  <si>
    <t>13489838853</t>
  </si>
  <si>
    <t>203</t>
  </si>
  <si>
    <t>国光尾18号</t>
  </si>
  <si>
    <t>350524196008292083</t>
  </si>
  <si>
    <t>13599732488</t>
  </si>
  <si>
    <t>王景洲</t>
  </si>
  <si>
    <t>204</t>
  </si>
  <si>
    <t>国光尾13号</t>
  </si>
  <si>
    <t>350524197110062035</t>
  </si>
  <si>
    <t>13959901430</t>
  </si>
  <si>
    <t>205</t>
  </si>
  <si>
    <t>国光尾6号</t>
  </si>
  <si>
    <t>350524196804182010</t>
  </si>
  <si>
    <t>13959807730</t>
  </si>
  <si>
    <t>206</t>
  </si>
  <si>
    <t>土坑37号</t>
  </si>
  <si>
    <t>35052419640120203X</t>
  </si>
  <si>
    <t>13906036720</t>
  </si>
  <si>
    <r>
      <rPr>
        <sz val="10.5"/>
        <color indexed="8"/>
        <rFont val="宋体"/>
        <charset val="134"/>
      </rPr>
      <t>王桂明</t>
    </r>
  </si>
  <si>
    <t>207</t>
  </si>
  <si>
    <t>土坑39号</t>
  </si>
  <si>
    <t>35052419480123201X</t>
  </si>
  <si>
    <t>13850738811</t>
  </si>
  <si>
    <t>208</t>
  </si>
  <si>
    <t>土坑2号</t>
  </si>
  <si>
    <t>350524196705272037</t>
  </si>
  <si>
    <t>13799543345</t>
  </si>
  <si>
    <t>香岭11号</t>
  </si>
  <si>
    <t>350524195708012017</t>
  </si>
  <si>
    <t>15159518583</t>
  </si>
  <si>
    <r>
      <rPr>
        <sz val="10.5"/>
        <color indexed="8"/>
        <rFont val="宋体"/>
        <charset val="134"/>
      </rPr>
      <t>王振武</t>
    </r>
  </si>
  <si>
    <t>刈竹堂14号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</si>
  <si>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50524198111232010</t>
    </r>
  </si>
  <si>
    <t>13665932911</t>
  </si>
  <si>
    <t>350524194911222031</t>
  </si>
  <si>
    <t>18959734551</t>
  </si>
  <si>
    <t>350524197909132030</t>
  </si>
  <si>
    <t>13960439263</t>
  </si>
  <si>
    <t>DC350524170613</t>
  </si>
  <si>
    <t>13559138551</t>
  </si>
  <si>
    <t>长垅58号</t>
  </si>
  <si>
    <t>350524197209032071</t>
  </si>
  <si>
    <t>13559031553</t>
  </si>
  <si>
    <t>长垅20号</t>
  </si>
  <si>
    <t>350524197608232011</t>
  </si>
  <si>
    <t>13860742237</t>
  </si>
  <si>
    <t>香岭1-1号</t>
  </si>
  <si>
    <t>350524194806232051</t>
  </si>
  <si>
    <t>18100542636</t>
  </si>
  <si>
    <t>柿树仔16号</t>
  </si>
  <si>
    <t>350524199601062039</t>
  </si>
  <si>
    <t>13489265593</t>
  </si>
  <si>
    <t>长垅8号</t>
  </si>
  <si>
    <t>350524198701072010</t>
  </si>
  <si>
    <t>13696940733</t>
  </si>
  <si>
    <t>刈竹堂17号</t>
  </si>
  <si>
    <t>350524195412292072</t>
  </si>
  <si>
    <t>15906036937</t>
  </si>
  <si>
    <t>坂尾3号</t>
  </si>
  <si>
    <t>350524194903092011</t>
  </si>
  <si>
    <t>13459507606</t>
  </si>
  <si>
    <t>土坑53号</t>
  </si>
  <si>
    <t>350524197002122037</t>
  </si>
  <si>
    <t>13489300838</t>
  </si>
  <si>
    <t>前炉23号</t>
  </si>
  <si>
    <t>350524195108172033</t>
  </si>
  <si>
    <t>13559403838</t>
  </si>
  <si>
    <t>前炉20号</t>
  </si>
  <si>
    <t>350524197108232015</t>
  </si>
  <si>
    <t>13989553296</t>
  </si>
  <si>
    <t>长垅30号</t>
  </si>
  <si>
    <t>35052419540513202X</t>
  </si>
  <si>
    <t>13400855375</t>
  </si>
  <si>
    <t>长垅19号</t>
  </si>
  <si>
    <t>350524194211192011</t>
  </si>
  <si>
    <t>13559535162</t>
  </si>
  <si>
    <t>前炉2号</t>
  </si>
  <si>
    <t>350524194401152037</t>
  </si>
  <si>
    <t>13799516125</t>
  </si>
  <si>
    <t>香岭13号</t>
  </si>
  <si>
    <t>350524196906202019</t>
  </si>
  <si>
    <t>13599737558</t>
  </si>
  <si>
    <t>白石岭5号</t>
  </si>
  <si>
    <t>350524194603192010</t>
  </si>
  <si>
    <t>13599736718</t>
  </si>
  <si>
    <t>长垅13号</t>
  </si>
  <si>
    <t>350524194209252011</t>
  </si>
  <si>
    <t>13850738762</t>
  </si>
  <si>
    <t>香岭7-2号</t>
  </si>
  <si>
    <t>350524196408192014</t>
  </si>
  <si>
    <t>13506910785</t>
  </si>
  <si>
    <t>柿树仔5号</t>
  </si>
  <si>
    <t>350524197402102019</t>
  </si>
  <si>
    <t>13505030138</t>
  </si>
  <si>
    <t>010874</t>
  </si>
  <si>
    <t>后垵坑18号</t>
  </si>
  <si>
    <t>350524194912072012</t>
  </si>
  <si>
    <t>林子翼</t>
  </si>
  <si>
    <t>林文龙</t>
  </si>
  <si>
    <t>350524197309092012</t>
  </si>
  <si>
    <t>350524196305012017</t>
  </si>
  <si>
    <t>350524197711022039</t>
  </si>
  <si>
    <t>350524196603122011</t>
  </si>
  <si>
    <t>350524195301222039</t>
  </si>
  <si>
    <t>010846</t>
  </si>
  <si>
    <t>大丘田37-1号</t>
  </si>
  <si>
    <t>林西湖</t>
  </si>
  <si>
    <t>350524196307242051</t>
  </si>
  <si>
    <t>林春生</t>
  </si>
  <si>
    <t>35052419710501205X</t>
  </si>
  <si>
    <t>350524196108222023</t>
  </si>
  <si>
    <t>341223198006064314</t>
  </si>
  <si>
    <t>010847</t>
  </si>
  <si>
    <t>水尾16号</t>
  </si>
  <si>
    <t>林共和</t>
  </si>
  <si>
    <t>350524195302112018</t>
  </si>
  <si>
    <t>林国营</t>
  </si>
  <si>
    <t>林黑佬</t>
  </si>
  <si>
    <t>350524195401292018</t>
  </si>
  <si>
    <t>000848</t>
  </si>
  <si>
    <t>山尾崎37号</t>
  </si>
  <si>
    <t>35052419511203205X</t>
  </si>
  <si>
    <t>陈国辉</t>
  </si>
  <si>
    <t>350524194811132012</t>
  </si>
  <si>
    <t>35052419680627201X</t>
  </si>
  <si>
    <t>000849</t>
  </si>
  <si>
    <t>苦竹垵11-2号</t>
  </si>
  <si>
    <t>350524197502172057</t>
  </si>
  <si>
    <t>350524196701242033</t>
  </si>
  <si>
    <t>350524198701082075</t>
  </si>
  <si>
    <t>350524194512192066</t>
  </si>
  <si>
    <t>234</t>
  </si>
  <si>
    <t>000850</t>
  </si>
  <si>
    <t>苦竹垵19号</t>
  </si>
  <si>
    <t>350524197002192035</t>
  </si>
  <si>
    <t>350524197808142010</t>
  </si>
  <si>
    <t>011259</t>
  </si>
  <si>
    <t>大丘田13-1号</t>
  </si>
  <si>
    <t>王留</t>
  </si>
  <si>
    <t>350524194102012026</t>
  </si>
  <si>
    <t>235</t>
  </si>
  <si>
    <t>林泽强</t>
  </si>
  <si>
    <t>350524200610112013</t>
  </si>
  <si>
    <t>林世坤</t>
  </si>
  <si>
    <t>350524197302062013</t>
  </si>
  <si>
    <t>13636919392</t>
  </si>
  <si>
    <t>011271</t>
  </si>
  <si>
    <t>苦竹垵3-1号</t>
  </si>
  <si>
    <t>陈贵周</t>
  </si>
  <si>
    <t>350524195701062011</t>
  </si>
  <si>
    <t>350524196307012037</t>
  </si>
  <si>
    <t>350524198909052035</t>
  </si>
  <si>
    <t>350524198610092016</t>
  </si>
  <si>
    <t>上山仔37号</t>
  </si>
  <si>
    <t>林世庆</t>
  </si>
  <si>
    <t>350524120777</t>
  </si>
  <si>
    <t>后垵坑5号</t>
  </si>
  <si>
    <t>林成业</t>
  </si>
  <si>
    <t>350524195705202034</t>
  </si>
  <si>
    <t>林兴良</t>
  </si>
  <si>
    <t>350524196306162017</t>
  </si>
  <si>
    <t>林明铮</t>
  </si>
  <si>
    <t>350524197208312039</t>
  </si>
  <si>
    <t>林双科</t>
  </si>
  <si>
    <t>350524194309152050</t>
  </si>
  <si>
    <t>林壹斌</t>
  </si>
  <si>
    <t>350524196806152034</t>
  </si>
  <si>
    <t>林壹军</t>
  </si>
  <si>
    <t>350524197009052019</t>
  </si>
  <si>
    <t>后垵坑15号</t>
  </si>
  <si>
    <t>林金利</t>
  </si>
  <si>
    <t>35052419420905201X</t>
  </si>
  <si>
    <t>350524197209122034</t>
  </si>
  <si>
    <t>35052419700829151X</t>
  </si>
  <si>
    <t>上山仔7-1号</t>
  </si>
  <si>
    <t>3505254196910192036</t>
  </si>
  <si>
    <t>350524196703202019</t>
  </si>
  <si>
    <t>洋中15-1号</t>
  </si>
  <si>
    <t>35052419480710203X</t>
  </si>
  <si>
    <t>林礼义</t>
  </si>
  <si>
    <t>350524196202092034</t>
  </si>
  <si>
    <t>350524195701182013</t>
  </si>
  <si>
    <t>350524194003032013</t>
  </si>
  <si>
    <t>350524197406032038</t>
  </si>
  <si>
    <t>350524120781</t>
  </si>
  <si>
    <t>水尾3号</t>
  </si>
  <si>
    <t>林辛勤</t>
  </si>
  <si>
    <t>350524195711212036</t>
  </si>
  <si>
    <t>林庆义</t>
  </si>
  <si>
    <t>350524195205142012</t>
  </si>
  <si>
    <t>苦竹垵20号</t>
  </si>
  <si>
    <t>350524194907292037</t>
  </si>
  <si>
    <t>洋尾4号</t>
  </si>
  <si>
    <t>林成都</t>
  </si>
  <si>
    <t>35052419740615203X</t>
  </si>
  <si>
    <t>铜头坂21号</t>
  </si>
  <si>
    <t>PC350524202068</t>
  </si>
  <si>
    <t>PC350524219003</t>
  </si>
  <si>
    <t>小学旁14号</t>
  </si>
  <si>
    <t>林文运</t>
  </si>
  <si>
    <t>010107</t>
  </si>
  <si>
    <t>过溪点</t>
  </si>
  <si>
    <t>350524197211122034</t>
  </si>
  <si>
    <t>15959537387</t>
  </si>
  <si>
    <t>郑文庭</t>
  </si>
  <si>
    <t>徐垚</t>
  </si>
  <si>
    <t>郑东</t>
  </si>
  <si>
    <t>350524196411202017</t>
  </si>
  <si>
    <t>13489200128</t>
  </si>
  <si>
    <t>学校点</t>
  </si>
  <si>
    <t>350524197010122010</t>
  </si>
  <si>
    <t>13960312245</t>
  </si>
  <si>
    <t>郑富贵</t>
  </si>
  <si>
    <t>350524197705082051</t>
  </si>
  <si>
    <t>死亡</t>
  </si>
  <si>
    <t>350524195206032018</t>
  </si>
  <si>
    <t>13328524156</t>
  </si>
  <si>
    <t>350524196304182014</t>
  </si>
  <si>
    <t>15106088099</t>
  </si>
  <si>
    <t>35052419621221201X</t>
  </si>
  <si>
    <t>13276023338</t>
  </si>
  <si>
    <t>外堀</t>
  </si>
  <si>
    <t>350524197510152013</t>
  </si>
  <si>
    <t>13599731849</t>
  </si>
  <si>
    <t>郑木水</t>
  </si>
  <si>
    <t>35052419821129207X</t>
  </si>
  <si>
    <t>15625761559</t>
  </si>
  <si>
    <t>郑坤毅</t>
  </si>
  <si>
    <t>350524195403192010</t>
  </si>
  <si>
    <t>13600710766</t>
  </si>
  <si>
    <t>350524195202292015</t>
  </si>
  <si>
    <t>18065497257</t>
  </si>
  <si>
    <t>350524196005102010</t>
  </si>
  <si>
    <t>15960716088</t>
  </si>
  <si>
    <t>350524196403112010</t>
  </si>
  <si>
    <t>13960220380</t>
  </si>
  <si>
    <t>350524195705062019</t>
  </si>
  <si>
    <t>13960362038</t>
  </si>
  <si>
    <t>010114</t>
  </si>
  <si>
    <t>3号</t>
  </si>
  <si>
    <t>350524196308202019</t>
  </si>
  <si>
    <t>13959733976</t>
  </si>
  <si>
    <t>陈新发</t>
  </si>
  <si>
    <t>60号</t>
  </si>
  <si>
    <t>350524197112022010</t>
  </si>
  <si>
    <t>13805932908</t>
  </si>
  <si>
    <t>61号</t>
  </si>
  <si>
    <t>350524197612172015</t>
  </si>
  <si>
    <t>13850706091</t>
  </si>
  <si>
    <t>59号</t>
  </si>
  <si>
    <t>350524196612142030</t>
  </si>
  <si>
    <t>13599733082</t>
  </si>
  <si>
    <t>105号</t>
  </si>
  <si>
    <t>350524197108202035</t>
  </si>
  <si>
    <t>13959731761</t>
  </si>
  <si>
    <t>48号</t>
  </si>
  <si>
    <t>350524196210152017</t>
  </si>
  <si>
    <t>18105078662</t>
  </si>
  <si>
    <t>62号</t>
  </si>
  <si>
    <t>350524196804132099</t>
  </si>
  <si>
    <t>13655919723</t>
  </si>
  <si>
    <t>010115</t>
  </si>
  <si>
    <t>37号</t>
  </si>
  <si>
    <t>35052419640905203X</t>
  </si>
  <si>
    <t>15559412770</t>
  </si>
  <si>
    <t>36号</t>
  </si>
  <si>
    <t>350524196612052019</t>
  </si>
  <si>
    <t>13636931249</t>
  </si>
  <si>
    <t>97号</t>
  </si>
  <si>
    <t>350524196906092016</t>
  </si>
  <si>
    <t>15159808653</t>
  </si>
  <si>
    <t>PC350524132058</t>
  </si>
  <si>
    <t>PC350524132078</t>
  </si>
  <si>
    <t>1号</t>
  </si>
  <si>
    <t>350524198108032018</t>
  </si>
  <si>
    <t>13959994576</t>
  </si>
  <si>
    <t>PC350524121797</t>
  </si>
  <si>
    <t>41号</t>
  </si>
  <si>
    <t>陈字典</t>
  </si>
  <si>
    <t>350524195804062014</t>
  </si>
  <si>
    <t>13859707963</t>
  </si>
  <si>
    <t>PC350524121897</t>
  </si>
  <si>
    <t>21号</t>
  </si>
  <si>
    <t>陈由来</t>
  </si>
  <si>
    <t>350524195709092012</t>
  </si>
  <si>
    <t>15980087146</t>
  </si>
  <si>
    <t>PC350524171153</t>
  </si>
  <si>
    <t>39号</t>
  </si>
  <si>
    <t>林赞成</t>
  </si>
  <si>
    <t>350524196503012018</t>
  </si>
  <si>
    <t>13599736098</t>
  </si>
  <si>
    <t>PC350524176392</t>
  </si>
  <si>
    <t>78号</t>
  </si>
  <si>
    <t>廖名花</t>
  </si>
  <si>
    <t>350524196310042069</t>
  </si>
  <si>
    <t>13665964876</t>
  </si>
  <si>
    <r>
      <t xml:space="preserve">表3-3 </t>
    </r>
    <r>
      <rPr>
        <u/>
        <sz val="18"/>
        <rFont val="黑体"/>
        <charset val="134"/>
      </rPr>
      <t xml:space="preserve"> 剑斗村 </t>
    </r>
    <r>
      <rPr>
        <sz val="18"/>
        <rFont val="黑体"/>
        <charset val="134"/>
      </rPr>
      <t>村地灾点、高陡边坡点、风险点、高易发点和群发区受威胁户信息汇总表(台账)</t>
    </r>
    <r>
      <rPr>
        <sz val="20"/>
        <rFont val="宋体"/>
        <charset val="134"/>
      </rPr>
      <t xml:space="preserve">
</t>
    </r>
    <r>
      <rPr>
        <sz val="14"/>
        <rFont val="宋体"/>
        <charset val="134"/>
      </rPr>
      <t>填报单位(盖章) :</t>
    </r>
    <r>
      <rPr>
        <u/>
        <sz val="14"/>
        <rFont val="宋体"/>
        <charset val="134"/>
      </rPr>
      <t xml:space="preserve">       </t>
    </r>
    <r>
      <rPr>
        <sz val="14"/>
        <rFont val="宋体"/>
        <charset val="134"/>
      </rPr>
      <t>村委会       填表日期:2024年</t>
    </r>
    <r>
      <rPr>
        <sz val="14"/>
        <rFont val="黑体"/>
        <charset val="134"/>
      </rPr>
      <t xml:space="preserve">  </t>
    </r>
    <r>
      <rPr>
        <sz val="14"/>
        <rFont val="宋体"/>
        <charset val="134"/>
      </rPr>
      <t>月</t>
    </r>
    <r>
      <rPr>
        <sz val="14"/>
        <rFont val="黑体"/>
        <charset val="134"/>
      </rPr>
      <t xml:space="preserve">   </t>
    </r>
    <r>
      <rPr>
        <sz val="14"/>
        <rFont val="宋体"/>
        <charset val="134"/>
      </rPr>
      <t xml:space="preserve">日 </t>
    </r>
    <r>
      <rPr>
        <sz val="12"/>
        <rFont val="宋体"/>
        <charset val="134"/>
      </rPr>
      <t>注意:以村为单位、以点为单元、以户为一记录行进行填报</t>
    </r>
  </si>
  <si>
    <t>溪仔坂5号</t>
  </si>
  <si>
    <t>15259459523</t>
  </si>
  <si>
    <t>吴友福</t>
  </si>
  <si>
    <t>13959703106</t>
  </si>
  <si>
    <t>黄东强</t>
  </si>
  <si>
    <t>13859733615</t>
  </si>
  <si>
    <t>溪仔坂75号</t>
  </si>
  <si>
    <t>13850707695</t>
  </si>
  <si>
    <t>溪仔坂4号</t>
  </si>
  <si>
    <t>350524195010162048</t>
  </si>
  <si>
    <t>15906037273</t>
  </si>
  <si>
    <t>吴启君</t>
  </si>
  <si>
    <t>13400867361</t>
  </si>
  <si>
    <t>溪仔坂70号</t>
  </si>
  <si>
    <t>13489834465</t>
  </si>
  <si>
    <t>新村9号</t>
  </si>
  <si>
    <t>13960369380</t>
  </si>
  <si>
    <t>吴青山</t>
  </si>
  <si>
    <t>13959805988</t>
  </si>
  <si>
    <t>大埔87-2号</t>
  </si>
  <si>
    <t>13959994954</t>
  </si>
  <si>
    <t>吴连全</t>
  </si>
  <si>
    <t>13328548111</t>
  </si>
  <si>
    <t>大埔101号</t>
  </si>
  <si>
    <t>15960360587</t>
  </si>
  <si>
    <t>陈秀妹</t>
  </si>
  <si>
    <t>13959838994</t>
  </si>
  <si>
    <t>大埔103-1号</t>
  </si>
  <si>
    <t>13799473563</t>
  </si>
  <si>
    <t>15959535170</t>
  </si>
  <si>
    <t>18959935631</t>
  </si>
  <si>
    <t>13505917599</t>
  </si>
  <si>
    <t>王福斌</t>
  </si>
  <si>
    <t>13358571110</t>
  </si>
  <si>
    <t>13505916148</t>
  </si>
  <si>
    <t>大埔72号</t>
  </si>
  <si>
    <t>13559537618</t>
  </si>
  <si>
    <t>大埔85-4号</t>
  </si>
  <si>
    <t>15906037210</t>
  </si>
  <si>
    <t>13459508203</t>
  </si>
  <si>
    <t>双溪公路边</t>
  </si>
  <si>
    <t>公路</t>
  </si>
  <si>
    <t>陈坑23号</t>
  </si>
  <si>
    <t>13850739425</t>
  </si>
  <si>
    <t>吴文峰</t>
  </si>
  <si>
    <t>李更忠</t>
  </si>
  <si>
    <t>陈坑21号</t>
  </si>
  <si>
    <t>15860338986</t>
  </si>
  <si>
    <t>陈坑26-5号</t>
  </si>
  <si>
    <t>13305065902</t>
  </si>
  <si>
    <t>已拆</t>
  </si>
  <si>
    <t>已拆迁</t>
  </si>
  <si>
    <t>尾街3号</t>
  </si>
  <si>
    <t>13626094088</t>
  </si>
  <si>
    <t>陈坑34号</t>
  </si>
  <si>
    <t>13400877136</t>
  </si>
  <si>
    <t>陈坑34</t>
  </si>
  <si>
    <t>尾街27-3号</t>
  </si>
  <si>
    <t>13960405100</t>
  </si>
  <si>
    <t>尾街8号</t>
  </si>
  <si>
    <t>13959838956</t>
  </si>
  <si>
    <t>尾街27号</t>
  </si>
  <si>
    <t>13599234268</t>
  </si>
  <si>
    <t>尾街53号</t>
  </si>
  <si>
    <t>13515046009</t>
  </si>
  <si>
    <t>吴海金</t>
  </si>
  <si>
    <t>尾街22-2号</t>
  </si>
  <si>
    <t>13959933637</t>
  </si>
  <si>
    <t>吴加强</t>
  </si>
  <si>
    <t>尾街52-1号</t>
  </si>
  <si>
    <t>13636934397</t>
  </si>
  <si>
    <t>尾街51号</t>
  </si>
  <si>
    <t>15060607158</t>
  </si>
  <si>
    <t>大埔123号</t>
  </si>
  <si>
    <t>13960439368</t>
  </si>
  <si>
    <t>大埔126号</t>
  </si>
  <si>
    <t>13959807089</t>
  </si>
  <si>
    <t>大埔125号</t>
  </si>
  <si>
    <t>18359810603</t>
  </si>
  <si>
    <t>大埔88-2号</t>
  </si>
  <si>
    <t>13959901919</t>
  </si>
  <si>
    <t>大埔88号</t>
  </si>
  <si>
    <t>18959738679</t>
  </si>
  <si>
    <t>大埔88-3号</t>
  </si>
  <si>
    <t>13960344269</t>
  </si>
  <si>
    <t>大埔89-2号</t>
  </si>
  <si>
    <t>13489987219</t>
  </si>
  <si>
    <t>大埔89号</t>
  </si>
  <si>
    <t>13788839256</t>
  </si>
  <si>
    <t>大埔89-3号</t>
  </si>
  <si>
    <t>15980420383</t>
  </si>
  <si>
    <t>大埔95号</t>
  </si>
  <si>
    <t>13850737404</t>
  </si>
  <si>
    <t>大埔105号</t>
  </si>
  <si>
    <t>13959995146</t>
  </si>
  <si>
    <t>13959730963</t>
  </si>
  <si>
    <t>大埔100号</t>
  </si>
  <si>
    <t>15359633301</t>
  </si>
  <si>
    <t>18960332376</t>
  </si>
  <si>
    <t>大埔102-1号</t>
  </si>
  <si>
    <t>13101443665</t>
  </si>
  <si>
    <t>溪仔坂108号</t>
  </si>
  <si>
    <t>13559038019</t>
  </si>
  <si>
    <t>溪仔坂89号</t>
  </si>
  <si>
    <t>15759804128</t>
  </si>
  <si>
    <t>溪仔坂6号</t>
  </si>
  <si>
    <t>15711534479</t>
  </si>
  <si>
    <t>溪仔坂50号</t>
  </si>
  <si>
    <t>13860735443</t>
  </si>
  <si>
    <t>溪仔坂1号</t>
  </si>
  <si>
    <t>13459548289</t>
  </si>
  <si>
    <t>溪仔坂9号</t>
  </si>
  <si>
    <t>13859734006</t>
  </si>
  <si>
    <t>13859711187</t>
  </si>
  <si>
    <t>市场352号</t>
  </si>
  <si>
    <t>13959736589</t>
  </si>
  <si>
    <t>溪仔坂10号</t>
  </si>
  <si>
    <t>13505031334</t>
  </si>
  <si>
    <t>溪仔坂11-4号</t>
  </si>
  <si>
    <t>13599206988</t>
  </si>
  <si>
    <t>溪仔坂11-2号</t>
  </si>
  <si>
    <t>溪仔坂49-1号</t>
  </si>
  <si>
    <t>13788832923</t>
  </si>
  <si>
    <t>13959921931</t>
  </si>
  <si>
    <t>朱志艺</t>
  </si>
  <si>
    <t>15060975529</t>
  </si>
  <si>
    <t>13860724185</t>
  </si>
  <si>
    <t>13459505251</t>
  </si>
  <si>
    <t>吴永福</t>
  </si>
  <si>
    <t>13850743628</t>
  </si>
  <si>
    <t>18750458398</t>
  </si>
  <si>
    <t>13959732096</t>
  </si>
  <si>
    <t>翁木瓜</t>
  </si>
  <si>
    <t>13599233613</t>
  </si>
  <si>
    <t>15759707093</t>
  </si>
  <si>
    <t>翁建立</t>
  </si>
  <si>
    <t>13959808495</t>
  </si>
  <si>
    <t>13959994767</t>
  </si>
  <si>
    <t>陈坑27号</t>
  </si>
  <si>
    <t>35052419700808230X</t>
  </si>
  <si>
    <t>13505039671</t>
  </si>
  <si>
    <t>小庵3号</t>
  </si>
  <si>
    <t>350524196111242017</t>
  </si>
  <si>
    <t>13960313381</t>
  </si>
  <si>
    <t>吴祥</t>
  </si>
  <si>
    <t>炭格洞42号</t>
  </si>
  <si>
    <t>350524197308022012</t>
  </si>
  <si>
    <t>15259739221</t>
  </si>
  <si>
    <t>面前11</t>
  </si>
  <si>
    <t>350524197302252052</t>
  </si>
  <si>
    <t>18359810719</t>
  </si>
  <si>
    <t>0</t>
  </si>
  <si>
    <t>面前16-1北</t>
  </si>
  <si>
    <t>350524195606182015</t>
  </si>
  <si>
    <t>15392132953</t>
  </si>
  <si>
    <t>公路边滑坡</t>
  </si>
  <si>
    <t>350524195806142018</t>
  </si>
  <si>
    <t>13626075975</t>
  </si>
  <si>
    <t>350524197508292017</t>
  </si>
  <si>
    <t>13665981235</t>
  </si>
  <si>
    <t>二级电广</t>
  </si>
  <si>
    <t>350524196707292015</t>
  </si>
  <si>
    <t>13960313883</t>
  </si>
  <si>
    <t>350524195402202010</t>
  </si>
  <si>
    <t>15060886340</t>
  </si>
  <si>
    <t>扶地坂</t>
  </si>
  <si>
    <t>350524199111062079</t>
  </si>
  <si>
    <t>350524197609092014</t>
  </si>
  <si>
    <t>大丘格9号</t>
  </si>
  <si>
    <t>350524195301182014</t>
  </si>
  <si>
    <t>15159808587</t>
  </si>
  <si>
    <t>王文艺</t>
  </si>
  <si>
    <t>曲斗9号</t>
  </si>
  <si>
    <t>350524195708302014</t>
  </si>
  <si>
    <t>13860734925</t>
  </si>
  <si>
    <t>大丘格99号</t>
  </si>
  <si>
    <t>350524196206082052</t>
  </si>
  <si>
    <t>13799534718</t>
  </si>
  <si>
    <t>大丘格41号</t>
  </si>
  <si>
    <t>350524195501072039</t>
  </si>
  <si>
    <t>13489421292</t>
  </si>
  <si>
    <t>下尾72号西边</t>
  </si>
  <si>
    <t>350524195507252014</t>
  </si>
  <si>
    <t>13489264808</t>
  </si>
  <si>
    <t>西坑10号</t>
  </si>
  <si>
    <t>35052419730103554X</t>
  </si>
  <si>
    <t>18250261527</t>
  </si>
  <si>
    <t>格后岭16号</t>
  </si>
  <si>
    <t>350524194512242027</t>
  </si>
  <si>
    <t>13636930901</t>
  </si>
  <si>
    <t>下尾53号</t>
  </si>
  <si>
    <t>350524194212212010</t>
  </si>
  <si>
    <t>13959811153</t>
  </si>
  <si>
    <t>下尾40号</t>
  </si>
  <si>
    <t>350524195006202019</t>
  </si>
  <si>
    <t>15906034883</t>
  </si>
  <si>
    <t>曲斗14号</t>
  </si>
  <si>
    <t>350524195606222013</t>
  </si>
  <si>
    <t>13505030286</t>
  </si>
  <si>
    <t>350524195310082031</t>
  </si>
  <si>
    <t>18759994816</t>
  </si>
  <si>
    <t>350524198709072015</t>
  </si>
  <si>
    <t>350524197001172032</t>
  </si>
  <si>
    <t>350524195102242010</t>
  </si>
  <si>
    <t>350524194605102015</t>
  </si>
  <si>
    <t>350524196308132073</t>
  </si>
  <si>
    <t>350524196202052067</t>
  </si>
  <si>
    <t>13305987107</t>
  </si>
  <si>
    <t>黄去</t>
  </si>
  <si>
    <t>35052419550615202X</t>
  </si>
  <si>
    <t>13459508922</t>
  </si>
  <si>
    <t>350524194906130825</t>
  </si>
  <si>
    <t>13960342664</t>
  </si>
  <si>
    <t>350524198309022035</t>
  </si>
  <si>
    <t>衡厝头4-2</t>
  </si>
  <si>
    <t>350524196207092017</t>
  </si>
  <si>
    <t>13959971289</t>
  </si>
  <si>
    <t>13774821879</t>
  </si>
  <si>
    <t>衡厝头2号</t>
  </si>
  <si>
    <t>350524197901082016</t>
  </si>
  <si>
    <t>13850733765</t>
  </si>
  <si>
    <t>350524197411112016</t>
  </si>
  <si>
    <t>13959938035</t>
  </si>
  <si>
    <t>350524195101102059</t>
  </si>
  <si>
    <t>15374150115</t>
  </si>
  <si>
    <t>350524195305222028</t>
  </si>
  <si>
    <t>420111198102114076</t>
  </si>
  <si>
    <t>13305071715</t>
  </si>
  <si>
    <t>王正道</t>
  </si>
  <si>
    <t>35052419608032040</t>
  </si>
  <si>
    <t>350524198111232010</t>
  </si>
  <si>
    <t>狮子1号</t>
  </si>
  <si>
    <t>柿树仔18</t>
  </si>
  <si>
    <t>350524195506152011</t>
  </si>
  <si>
    <t>香岭8号</t>
  </si>
  <si>
    <t>350524194308072016</t>
  </si>
  <si>
    <t>土坑70</t>
  </si>
  <si>
    <t>土坑75</t>
  </si>
  <si>
    <t>350524195003172010</t>
  </si>
  <si>
    <t>白石岭18</t>
  </si>
  <si>
    <t>350524195910042025</t>
  </si>
  <si>
    <t>刈竹堂10</t>
  </si>
  <si>
    <t>35052419520201201X</t>
  </si>
  <si>
    <t>国光尾10号</t>
  </si>
  <si>
    <t>35052419630808207X</t>
  </si>
  <si>
    <t>350524198812102091</t>
  </si>
  <si>
    <t>林振忍</t>
  </si>
  <si>
    <t>350524196010042040</t>
  </si>
  <si>
    <t>350524198211012031</t>
  </si>
  <si>
    <t>350524196305222022</t>
  </si>
  <si>
    <t>350524197712052010</t>
  </si>
  <si>
    <t>350524197211252102</t>
  </si>
  <si>
    <t>铜头坂1号</t>
  </si>
  <si>
    <t>350524194311142054</t>
  </si>
  <si>
    <t>13665997566</t>
  </si>
  <si>
    <r>
      <rPr>
        <b/>
        <sz val="20"/>
        <color theme="1"/>
        <rFont val="黑体"/>
        <charset val="134"/>
      </rPr>
      <t xml:space="preserve">表1-2  </t>
    </r>
    <r>
      <rPr>
        <b/>
        <sz val="20"/>
        <color theme="1"/>
        <rFont val="宋体"/>
        <charset val="134"/>
      </rPr>
      <t xml:space="preserve"> 剑斗 </t>
    </r>
    <r>
      <rPr>
        <b/>
        <sz val="20"/>
        <color theme="1"/>
        <rFont val="黑体"/>
        <charset val="134"/>
      </rPr>
      <t>镇村居各类型地灾隐患风险点明细表</t>
    </r>
  </si>
  <si>
    <t>村居</t>
  </si>
  <si>
    <t>受威胁户</t>
  </si>
  <si>
    <t>公安人口</t>
  </si>
  <si>
    <t>高陡
边坡点</t>
  </si>
  <si>
    <t>风险点</t>
  </si>
  <si>
    <t>户数</t>
  </si>
  <si>
    <t>群发性风险区</t>
  </si>
  <si>
    <t>总点数</t>
  </si>
  <si>
    <t>总户数</t>
  </si>
  <si>
    <t>总公安人数</t>
  </si>
  <si>
    <t>总常住人数</t>
  </si>
  <si>
    <r>
      <rPr>
        <b/>
        <sz val="11"/>
        <rFont val="宋体"/>
        <charset val="134"/>
      </rPr>
      <t xml:space="preserve">合 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</si>
  <si>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b/>
        <sz val="12"/>
        <color rgb="FF0000FF"/>
        <rFont val="宋体"/>
        <charset val="134"/>
      </rPr>
      <t>本乡镇地灾点威胁情况明细表（各类型分开统计）</t>
    </r>
  </si>
  <si>
    <r>
      <rPr>
        <b/>
        <sz val="9"/>
        <color rgb="FF0000FF"/>
        <rFont val="宋体"/>
        <charset val="134"/>
      </rPr>
      <t>地灾点</t>
    </r>
    <r>
      <rPr>
        <b/>
        <sz val="9"/>
        <color rgb="FF0000FF"/>
        <rFont val="宋体"/>
        <charset val="134"/>
      </rPr>
      <t>总计</t>
    </r>
  </si>
  <si>
    <r>
      <rPr>
        <sz val="9"/>
        <color rgb="FFFF0000"/>
        <rFont val="宋体"/>
        <charset val="134"/>
      </rPr>
      <t>其中：滑坡01</t>
    </r>
  </si>
  <si>
    <r>
      <rPr>
        <sz val="9"/>
        <color rgb="FFFF0000"/>
        <rFont val="宋体"/>
        <charset val="134"/>
      </rPr>
      <t>其中：崩塌02</t>
    </r>
  </si>
  <si>
    <r>
      <rPr>
        <sz val="9"/>
        <color rgb="FFFF0000"/>
        <rFont val="宋体"/>
        <charset val="134"/>
      </rPr>
      <t>其中：泥石流03</t>
    </r>
  </si>
  <si>
    <r>
      <rPr>
        <sz val="9"/>
        <color rgb="FFFF0000"/>
        <rFont val="宋体"/>
        <charset val="134"/>
      </rPr>
      <t>其中：地面塌陷04-05</t>
    </r>
  </si>
  <si>
    <r>
      <rPr>
        <sz val="9"/>
        <color rgb="FFFF0000"/>
        <rFont val="宋体"/>
        <charset val="134"/>
      </rPr>
      <t>不稳定斜坡00</t>
    </r>
  </si>
  <si>
    <r>
      <rPr>
        <sz val="7.5"/>
        <color theme="1"/>
        <rFont val="宋体"/>
        <charset val="134"/>
      </rPr>
      <t>点数</t>
    </r>
  </si>
  <si>
    <r>
      <rPr>
        <sz val="7.5"/>
        <color theme="1"/>
        <rFont val="宋体"/>
        <charset val="134"/>
      </rPr>
      <t>威胁</t>
    </r>
  </si>
  <si>
    <r>
      <rPr>
        <sz val="7.5"/>
        <color rgb="FF0303F3"/>
        <rFont val="宋体"/>
        <charset val="134"/>
      </rPr>
      <t>点数</t>
    </r>
  </si>
  <si>
    <r>
      <rPr>
        <sz val="7.5"/>
        <color rgb="FF0303F3"/>
        <rFont val="宋体"/>
        <charset val="134"/>
      </rPr>
      <t>威胁</t>
    </r>
  </si>
  <si>
    <r>
      <rPr>
        <sz val="7.5"/>
        <color theme="1"/>
        <rFont val="宋体"/>
        <charset val="134"/>
      </rPr>
      <t>户数</t>
    </r>
  </si>
  <si>
    <r>
      <rPr>
        <sz val="7.5"/>
        <color theme="1"/>
        <rFont val="宋体"/>
        <charset val="134"/>
      </rPr>
      <t>人数</t>
    </r>
  </si>
  <si>
    <r>
      <rPr>
        <sz val="7.5"/>
        <color rgb="FF0303F3"/>
        <rFont val="宋体"/>
        <charset val="134"/>
      </rPr>
      <t>户数</t>
    </r>
  </si>
  <si>
    <r>
      <rPr>
        <sz val="7.5"/>
        <color rgb="FF0303F3"/>
        <rFont val="宋体"/>
        <charset val="134"/>
      </rPr>
      <t>人数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</si>
</sst>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8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黑体"/>
      <charset val="134"/>
    </font>
    <font>
      <b/>
      <sz val="11"/>
      <name val="Times New Roman"/>
      <charset val="134"/>
    </font>
    <font>
      <sz val="10.5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12"/>
      <color rgb="FF0000FF"/>
      <name val="宋体"/>
      <charset val="134"/>
    </font>
    <font>
      <b/>
      <sz val="9"/>
      <color rgb="FF0000FF"/>
      <name val="宋体"/>
      <charset val="134"/>
    </font>
    <font>
      <sz val="9"/>
      <color rgb="FFFF0000"/>
      <name val="宋体"/>
      <charset val="134"/>
    </font>
    <font>
      <sz val="7.5"/>
      <color theme="1"/>
      <name val="宋体"/>
      <charset val="134"/>
    </font>
    <font>
      <sz val="7.5"/>
      <color rgb="FF0303F3"/>
      <name val="宋体"/>
      <charset val="134"/>
    </font>
    <font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0"/>
      <name val="黑体"/>
      <charset val="134"/>
    </font>
    <font>
      <sz val="2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indexed="8"/>
      <name val="宋体"/>
      <charset val="134"/>
    </font>
    <font>
      <sz val="11"/>
      <name val="Times New Roman"/>
      <charset val="134"/>
    </font>
    <font>
      <sz val="11"/>
      <name val="Arial Unicode MS"/>
      <charset val="134"/>
    </font>
    <font>
      <sz val="11"/>
      <color rgb="FFFF0000"/>
      <name val="宋体"/>
      <charset val="134"/>
    </font>
    <font>
      <sz val="11"/>
      <name val="Arial Unicode MS"/>
      <charset val="0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0"/>
      <name val="Arial Unicode MS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5"/>
      <name val="宋体"/>
      <charset val="134"/>
    </font>
    <font>
      <sz val="10"/>
      <name val="宋体"/>
      <charset val="134"/>
    </font>
    <font>
      <sz val="9"/>
      <color theme="5"/>
      <name val="宋体"/>
      <charset val="134"/>
    </font>
    <font>
      <b/>
      <sz val="11"/>
      <name val="宋体"/>
      <charset val="134"/>
      <scheme val="major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Times New Roman"/>
      <charset val="0"/>
    </font>
    <font>
      <sz val="10"/>
      <name val="Arial Unicode MS"/>
      <charset val="0"/>
    </font>
    <font>
      <sz val="9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0.5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  <font>
      <u/>
      <sz val="18"/>
      <name val="黑体"/>
      <charset val="134"/>
    </font>
    <font>
      <sz val="20"/>
      <name val="宋体"/>
      <charset val="134"/>
    </font>
    <font>
      <sz val="14"/>
      <name val="宋体"/>
      <charset val="134"/>
    </font>
    <font>
      <u/>
      <sz val="14"/>
      <name val="宋体"/>
      <charset val="134"/>
    </font>
    <font>
      <sz val="14"/>
      <name val="黑体"/>
      <charset val="134"/>
    </font>
    <font>
      <u/>
      <sz val="12"/>
      <name val="宋体"/>
      <charset val="134"/>
    </font>
    <font>
      <u/>
      <sz val="12"/>
      <name val="Times New Roman"/>
      <charset val="134"/>
    </font>
    <font>
      <sz val="12"/>
      <name val="Times New Roman"/>
      <charset val="134"/>
    </font>
    <font>
      <u/>
      <sz val="10.5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4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0" borderId="17" applyNumberFormat="0" applyAlignment="0" applyProtection="0">
      <alignment vertical="center"/>
    </xf>
    <xf numFmtId="0" fontId="66" fillId="11" borderId="18" applyNumberFormat="0" applyAlignment="0" applyProtection="0">
      <alignment vertical="center"/>
    </xf>
    <xf numFmtId="0" fontId="67" fillId="11" borderId="17" applyNumberFormat="0" applyAlignment="0" applyProtection="0">
      <alignment vertical="center"/>
    </xf>
    <xf numFmtId="0" fontId="68" fillId="12" borderId="19" applyNumberFormat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0" borderId="0">
      <alignment vertical="center"/>
    </xf>
  </cellStyleXfs>
  <cellXfs count="3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/>
    </xf>
    <xf numFmtId="0" fontId="0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29" fillId="0" borderId="1" xfId="49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top" wrapText="1"/>
    </xf>
    <xf numFmtId="0" fontId="23" fillId="0" borderId="1" xfId="5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vertical="center"/>
    </xf>
    <xf numFmtId="49" fontId="32" fillId="0" borderId="5" xfId="0" applyNumberFormat="1" applyFont="1" applyBorder="1" applyAlignment="1">
      <alignment horizontal="center" vertical="center"/>
    </xf>
    <xf numFmtId="177" fontId="21" fillId="0" borderId="5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32" fillId="0" borderId="5" xfId="0" applyNumberFormat="1" applyFont="1" applyBorder="1" applyAlignment="1">
      <alignment horizontal="center" vertical="center"/>
    </xf>
    <xf numFmtId="176" fontId="32" fillId="0" borderId="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6" fillId="0" borderId="7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36" fillId="0" borderId="1" xfId="49" applyNumberFormat="1" applyFont="1" applyFill="1" applyBorder="1" applyAlignment="1">
      <alignment horizontal="center" vertical="center" wrapText="1"/>
    </xf>
    <xf numFmtId="0" fontId="45" fillId="0" borderId="1" xfId="50" applyFont="1" applyBorder="1" applyAlignment="1">
      <alignment horizontal="justify" vertical="top" wrapText="1"/>
    </xf>
    <xf numFmtId="0" fontId="46" fillId="0" borderId="1" xfId="50" applyFont="1" applyBorder="1" applyAlignment="1">
      <alignment horizontal="justify" vertical="top" wrapText="1"/>
    </xf>
    <xf numFmtId="0" fontId="15" fillId="0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3" borderId="4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49" fontId="23" fillId="3" borderId="3" xfId="0" applyNumberFormat="1" applyFont="1" applyFill="1" applyBorder="1" applyAlignment="1">
      <alignment vertical="center"/>
    </xf>
    <xf numFmtId="0" fontId="36" fillId="0" borderId="8" xfId="49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8" fillId="3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8" fillId="0" borderId="3" xfId="0" applyNumberFormat="1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38" fillId="4" borderId="3" xfId="0" applyFont="1" applyFill="1" applyBorder="1" applyAlignment="1">
      <alignment vertical="center"/>
    </xf>
    <xf numFmtId="0" fontId="38" fillId="4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vertical="center"/>
    </xf>
    <xf numFmtId="0" fontId="50" fillId="0" borderId="1" xfId="0" applyFont="1" applyFill="1" applyBorder="1" applyAlignment="1"/>
    <xf numFmtId="0" fontId="51" fillId="0" borderId="1" xfId="0" applyFont="1" applyFill="1" applyBorder="1" applyAlignment="1"/>
    <xf numFmtId="0" fontId="5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52" fillId="0" borderId="0" xfId="0" applyFont="1" applyFill="1" applyAlignment="1">
      <alignment horizontal="justify"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40" fillId="0" borderId="1" xfId="0" applyFont="1" applyFill="1" applyBorder="1" applyAlignment="1">
      <alignment horizontal="justify" vertical="top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justify" vertical="top" wrapText="1"/>
    </xf>
    <xf numFmtId="0" fontId="52" fillId="0" borderId="1" xfId="0" applyFont="1" applyFill="1" applyBorder="1" applyAlignment="1">
      <alignment horizontal="justify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52" fillId="0" borderId="1" xfId="0" applyFont="1" applyFill="1" applyBorder="1" applyAlignment="1">
      <alignment horizontal="justify" vertical="top" wrapText="1" indent="10"/>
    </xf>
    <xf numFmtId="0" fontId="5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justify" vertical="top" wrapText="1" indent="10"/>
    </xf>
    <xf numFmtId="0" fontId="52" fillId="0" borderId="3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justify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2" fillId="0" borderId="0" xfId="0" applyFont="1" applyFill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40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left" vertical="center" wrapText="1"/>
    </xf>
    <xf numFmtId="0" fontId="52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left" vertical="center" wrapText="1"/>
    </xf>
    <xf numFmtId="0" fontId="56" fillId="0" borderId="0" xfId="0" applyFont="1" applyFill="1">
      <alignment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 quotePrefix="1">
      <alignment horizontal="left" vertical="center"/>
    </xf>
    <xf numFmtId="0" fontId="23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7" fillId="0" borderId="1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left" vertical="center" wrapText="1"/>
    </xf>
    <xf numFmtId="0" fontId="25" fillId="0" borderId="1" xfId="0" applyFont="1" applyFill="1" applyBorder="1" applyAlignment="1" quotePrefix="1">
      <alignment horizontal="left" vertical="center"/>
    </xf>
    <xf numFmtId="0" fontId="15" fillId="0" borderId="3" xfId="0" applyFont="1" applyFill="1" applyBorder="1" applyAlignment="1" quotePrefix="1">
      <alignment horizontal="center" vertical="center"/>
    </xf>
    <xf numFmtId="0" fontId="0" fillId="0" borderId="0" xfId="0" applyFont="1" applyFill="1" quotePrefix="1">
      <alignment vertical="center"/>
    </xf>
    <xf numFmtId="0" fontId="23" fillId="0" borderId="3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3" fillId="0" borderId="3" xfId="0" applyFont="1" applyFill="1" applyBorder="1" applyAlignment="1" quotePrefix="1">
      <alignment horizontal="left" vertical="center"/>
    </xf>
    <xf numFmtId="0" fontId="23" fillId="0" borderId="4" xfId="0" applyFont="1" applyFill="1" applyBorder="1" applyAlignment="1" quotePrefix="1">
      <alignment horizontal="center" vertical="center"/>
    </xf>
    <xf numFmtId="0" fontId="15" fillId="3" borderId="1" xfId="0" applyFont="1" applyFill="1" applyBorder="1" applyAlignment="1" quotePrefix="1">
      <alignment vertical="center"/>
    </xf>
    <xf numFmtId="0" fontId="15" fillId="3" borderId="1" xfId="0" applyFont="1" applyFill="1" applyBorder="1" applyAlignment="1" quotePrefix="1">
      <alignment horizontal="center" vertical="center"/>
    </xf>
    <xf numFmtId="0" fontId="15" fillId="4" borderId="1" xfId="0" applyFont="1" applyFill="1" applyBorder="1" applyAlignment="1" quotePrefix="1">
      <alignment vertical="center"/>
    </xf>
    <xf numFmtId="0" fontId="15" fillId="4" borderId="1" xfId="0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/>
    </xf>
    <xf numFmtId="0" fontId="23" fillId="3" borderId="1" xfId="0" applyFont="1" applyFill="1" applyBorder="1" applyAlignment="1" quotePrefix="1">
      <alignment horizontal="center" vertical="center"/>
    </xf>
    <xf numFmtId="0" fontId="23" fillId="4" borderId="1" xfId="0" applyFont="1" applyFill="1" applyBorder="1" applyAlignment="1" quotePrefix="1">
      <alignment horizontal="center" vertical="center"/>
    </xf>
    <xf numFmtId="0" fontId="23" fillId="4" borderId="1" xfId="0" applyFont="1" applyFill="1" applyBorder="1" applyAlignment="1" quotePrefix="1">
      <alignment vertical="center"/>
    </xf>
    <xf numFmtId="0" fontId="23" fillId="3" borderId="3" xfId="0" applyFont="1" applyFill="1" applyBorder="1" applyAlignment="1" quotePrefix="1">
      <alignment vertical="center"/>
    </xf>
    <xf numFmtId="0" fontId="23" fillId="3" borderId="1" xfId="0" applyFont="1" applyFill="1" applyBorder="1" applyAlignment="1" quotePrefix="1">
      <alignment vertical="center"/>
    </xf>
    <xf numFmtId="49" fontId="15" fillId="3" borderId="1" xfId="0" applyNumberFormat="1" applyFont="1" applyFill="1" applyBorder="1" applyAlignment="1" quotePrefix="1">
      <alignment horizontal="center" vertical="center"/>
    </xf>
    <xf numFmtId="49" fontId="15" fillId="4" borderId="1" xfId="0" applyNumberFormat="1" applyFont="1" applyFill="1" applyBorder="1" applyAlignment="1" quotePrefix="1">
      <alignment horizontal="center" vertical="center"/>
    </xf>
    <xf numFmtId="49" fontId="15" fillId="4" borderId="3" xfId="0" applyNumberFormat="1" applyFont="1" applyFill="1" applyBorder="1" applyAlignment="1" quotePrefix="1">
      <alignment vertical="center"/>
    </xf>
    <xf numFmtId="0" fontId="27" fillId="3" borderId="1" xfId="0" applyFont="1" applyFill="1" applyBorder="1" applyAlignment="1" quotePrefix="1">
      <alignment horizontal="center" vertical="center"/>
    </xf>
    <xf numFmtId="0" fontId="34" fillId="4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vertical="center"/>
    </xf>
    <xf numFmtId="0" fontId="23" fillId="3" borderId="4" xfId="0" applyFont="1" applyFill="1" applyBorder="1" applyAlignment="1" quotePrefix="1">
      <alignment vertical="center"/>
    </xf>
    <xf numFmtId="0" fontId="38" fillId="3" borderId="3" xfId="0" applyFont="1" applyFill="1" applyBorder="1" applyAlignment="1" quotePrefix="1">
      <alignment vertical="center"/>
    </xf>
    <xf numFmtId="0" fontId="38" fillId="4" borderId="4" xfId="0" applyFont="1" applyFill="1" applyBorder="1" applyAlignment="1" quotePrefix="1">
      <alignment vertical="center"/>
    </xf>
    <xf numFmtId="0" fontId="38" fillId="4" borderId="3" xfId="0" applyFont="1" applyFill="1" applyBorder="1" applyAlignment="1" quotePrefix="1">
      <alignment vertical="center"/>
    </xf>
    <xf numFmtId="0" fontId="38" fillId="4" borderId="1" xfId="0" applyFont="1" applyFill="1" applyBorder="1" applyAlignment="1" quotePrefix="1">
      <alignment horizontal="center" vertical="center"/>
    </xf>
    <xf numFmtId="0" fontId="25" fillId="3" borderId="1" xfId="0" applyFont="1" applyFill="1" applyBorder="1" applyAlignment="1" quotePrefix="1">
      <alignment vertical="center"/>
    </xf>
    <xf numFmtId="0" fontId="40" fillId="0" borderId="1" xfId="0" applyFont="1" applyFill="1" applyBorder="1" applyAlignment="1" quotePrefix="1">
      <alignment vertical="center"/>
    </xf>
    <xf numFmtId="0" fontId="2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5F5F5"/>
        </patternFill>
      </fill>
    </dxf>
    <dxf>
      <font>
        <b val="1"/>
        <i val="0"/>
        <u val="none"/>
        <sz val="11"/>
        <color auto="1"/>
      </font>
      <fill>
        <patternFill patternType="solid">
          <bgColor rgb="FFDCF6F9"/>
        </patternFill>
      </fill>
      <border>
        <left style="medium">
          <color rgb="FF50AFDB"/>
        </left>
        <right/>
        <top style="medium">
          <color rgb="FF50AFDB"/>
        </top>
        <bottom style="medium">
          <color rgb="FF50AFDB"/>
        </bottom>
        <vertical/>
        <horizontal style="dashed">
          <color rgb="FF50AFDB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50AFDB"/>
        </patternFill>
      </fill>
      <border>
        <left style="medium">
          <color rgb="FF50AFDB"/>
        </left>
        <right style="medium">
          <color rgb="FF50AFDB"/>
        </right>
        <top style="medium">
          <color rgb="FF50AFDB"/>
        </top>
        <bottom style="medium">
          <color rgb="FF50AFDB"/>
        </bottom>
        <vertical/>
        <horizontal/>
      </border>
    </dxf>
    <dxf>
      <fill>
        <patternFill patternType="none"/>
      </fill>
      <border>
        <left style="medium">
          <color rgb="FF50AFDB"/>
        </left>
        <right style="medium">
          <color rgb="FF50AFDB"/>
        </right>
        <top style="medium">
          <color rgb="FF50AFDB"/>
        </top>
        <bottom style="medium">
          <color rgb="FF50AFDB"/>
        </bottom>
        <vertical/>
        <horizontal style="dashed">
          <color rgb="FF50AFDB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湖蓝色中色系标题行镶边行首列表格样式" count="4" xr9:uid="{1420D5F3-2D22-4628-97E8-DC3FA6BF62A6}">
      <tableStyleElement type="wholeTable" dxfId="10"/>
      <tableStyleElement type="headerRow" dxfId="9"/>
      <tableStyleElement type="firstColumn" dxfId="8"/>
      <tableStyleElement type="firstRow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320;&#28798;&#30456;&#20851;\&#22320;&#28798;2024\&#24066;&#32423;&#25968;&#25454;\&#65288;&#27849;&#38450;&#20415;&#12308;2024&#12309;5&#21495;&#65289;&#65288;&#38468;&#20214;&#65289;&#21439;&#24066;&#21306;&#21361;&#38505;&#21306;&#22495;&#36716;&#31227;&#20154;&#21592;&#22522;&#26412;&#20449;&#24687;&#25720;&#2421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表1县级、乡镇数据源"/>
      <sheetName val="表2村（社区）数据源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58"/>
  <sheetViews>
    <sheetView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P29" sqref="P29"/>
    </sheetView>
  </sheetViews>
  <sheetFormatPr defaultColWidth="9" defaultRowHeight="13.5"/>
  <cols>
    <col min="1" max="1" width="16" style="275" customWidth="1"/>
    <col min="2" max="2" width="8.625" style="216" customWidth="1"/>
    <col min="3" max="3" width="8.75" style="216" customWidth="1"/>
    <col min="4" max="4" width="7.2" style="216" customWidth="1"/>
    <col min="5" max="5" width="20" style="216" customWidth="1"/>
    <col min="6" max="6" width="14.625" style="275" customWidth="1"/>
    <col min="7" max="7" width="13" style="275" customWidth="1"/>
    <col min="8" max="8" width="12.625" style="275" customWidth="1"/>
    <col min="9" max="9" width="4.125" style="214" customWidth="1"/>
    <col min="10" max="10" width="9" style="216" customWidth="1"/>
    <col min="11" max="11" width="11.325" style="275" hidden="1" customWidth="1"/>
    <col min="12" max="12" width="9" style="216" hidden="1" customWidth="1"/>
    <col min="13" max="13" width="10.875" style="214" customWidth="1"/>
    <col min="14" max="16384" width="9" style="214"/>
  </cols>
  <sheetData>
    <row r="1" s="214" customFormat="1" customHeight="1" spans="1:12">
      <c r="A1" s="311" t="s">
        <v>0</v>
      </c>
      <c r="B1" s="216"/>
      <c r="C1" s="216"/>
      <c r="D1" s="216"/>
      <c r="E1" s="216"/>
      <c r="F1" s="275"/>
      <c r="G1" s="275"/>
      <c r="H1" s="275"/>
      <c r="J1" s="216"/>
      <c r="K1" s="275"/>
      <c r="L1" s="216"/>
    </row>
    <row r="2" s="214" customFormat="1" ht="27" customHeight="1" spans="1:12">
      <c r="A2" s="312" t="s">
        <v>1</v>
      </c>
      <c r="B2" s="219"/>
      <c r="C2" s="219"/>
      <c r="D2" s="219"/>
      <c r="E2" s="219"/>
      <c r="F2" s="312"/>
      <c r="G2" s="313"/>
      <c r="H2" s="313"/>
      <c r="I2" s="219"/>
      <c r="J2" s="219"/>
      <c r="K2" s="275"/>
      <c r="L2" s="216"/>
    </row>
    <row r="3" s="214" customFormat="1" ht="16.5" customHeight="1" spans="1:12">
      <c r="A3" s="314" t="s">
        <v>2</v>
      </c>
      <c r="B3" s="224"/>
      <c r="C3" s="224"/>
      <c r="D3" s="224"/>
      <c r="E3" s="224"/>
      <c r="F3" s="314"/>
      <c r="G3" s="315"/>
      <c r="H3" s="315"/>
      <c r="I3" s="222"/>
      <c r="J3" s="224"/>
      <c r="K3" s="275"/>
      <c r="L3" s="216"/>
    </row>
    <row r="4" s="214" customFormat="1" ht="31.5" customHeight="1" spans="1:12">
      <c r="A4" s="316" t="s">
        <v>3</v>
      </c>
      <c r="B4" s="230"/>
      <c r="C4" s="230"/>
      <c r="D4" s="230"/>
      <c r="E4" s="230"/>
      <c r="F4" s="316"/>
      <c r="G4" s="315"/>
      <c r="H4" s="315"/>
      <c r="I4" s="325"/>
      <c r="J4" s="230"/>
      <c r="K4" s="275"/>
      <c r="L4" s="216"/>
    </row>
    <row r="5" s="214" customFormat="1" spans="1:12">
      <c r="A5" s="317" t="s">
        <v>4</v>
      </c>
      <c r="B5" s="227" t="s">
        <v>5</v>
      </c>
      <c r="C5" s="318" t="s">
        <v>6</v>
      </c>
      <c r="D5" s="319"/>
      <c r="E5" s="227" t="s">
        <v>7</v>
      </c>
      <c r="F5" s="320" t="s">
        <v>8</v>
      </c>
      <c r="G5" s="257" t="s">
        <v>9</v>
      </c>
      <c r="H5" s="83" t="s">
        <v>10</v>
      </c>
      <c r="I5" s="227" t="s">
        <v>11</v>
      </c>
      <c r="J5" s="227" t="s">
        <v>12</v>
      </c>
      <c r="K5" s="275"/>
      <c r="L5" s="216"/>
    </row>
    <row r="6" s="214" customFormat="1" ht="33.75" customHeight="1" spans="1:12">
      <c r="A6" s="317"/>
      <c r="B6" s="227"/>
      <c r="C6" s="233" t="s">
        <v>13</v>
      </c>
      <c r="D6" s="233" t="s">
        <v>14</v>
      </c>
      <c r="E6" s="227"/>
      <c r="F6" s="321"/>
      <c r="G6" s="258"/>
      <c r="H6" s="83"/>
      <c r="I6" s="227"/>
      <c r="J6" s="227"/>
      <c r="K6" s="275"/>
      <c r="L6" s="216"/>
    </row>
    <row r="7" spans="1:12">
      <c r="A7" s="338" t="s">
        <v>15</v>
      </c>
      <c r="B7" s="74" t="s">
        <v>16</v>
      </c>
      <c r="C7" s="237">
        <v>2</v>
      </c>
      <c r="D7" s="237">
        <v>2</v>
      </c>
      <c r="E7" s="237" t="s">
        <v>17</v>
      </c>
      <c r="F7" s="322" t="s">
        <v>18</v>
      </c>
      <c r="G7" s="322" t="s">
        <v>19</v>
      </c>
      <c r="H7" s="322" t="s">
        <v>20</v>
      </c>
      <c r="I7" s="237"/>
      <c r="J7" s="237"/>
      <c r="K7" s="326" t="s">
        <v>21</v>
      </c>
      <c r="L7" s="215" t="s">
        <v>22</v>
      </c>
    </row>
    <row r="8" spans="1:12">
      <c r="A8" s="60"/>
      <c r="B8" s="74" t="s">
        <v>23</v>
      </c>
      <c r="C8" s="237">
        <v>0</v>
      </c>
      <c r="D8" s="237">
        <v>0</v>
      </c>
      <c r="E8" s="237"/>
      <c r="F8" s="237"/>
      <c r="G8" s="322"/>
      <c r="H8" s="237"/>
      <c r="I8" s="237"/>
      <c r="J8" s="237"/>
      <c r="K8" s="326" t="s">
        <v>21</v>
      </c>
      <c r="L8" s="215" t="s">
        <v>22</v>
      </c>
    </row>
    <row r="9" spans="1:12">
      <c r="A9" s="60"/>
      <c r="B9" s="74" t="s">
        <v>24</v>
      </c>
      <c r="C9" s="237">
        <v>0</v>
      </c>
      <c r="D9" s="237">
        <v>0</v>
      </c>
      <c r="E9" s="237" t="s">
        <v>17</v>
      </c>
      <c r="F9" s="237"/>
      <c r="G9" s="322"/>
      <c r="H9" s="237"/>
      <c r="I9" s="237"/>
      <c r="J9" s="237"/>
      <c r="K9" s="326" t="s">
        <v>21</v>
      </c>
      <c r="L9" s="215" t="s">
        <v>22</v>
      </c>
    </row>
    <row r="10" ht="27" spans="1:12">
      <c r="A10" s="339" t="s">
        <v>25</v>
      </c>
      <c r="B10" s="74" t="s">
        <v>26</v>
      </c>
      <c r="C10" s="237">
        <v>0</v>
      </c>
      <c r="D10" s="237">
        <v>0</v>
      </c>
      <c r="E10" s="237"/>
      <c r="F10" s="237"/>
      <c r="G10" s="322" t="s">
        <v>19</v>
      </c>
      <c r="H10" s="237" t="s">
        <v>20</v>
      </c>
      <c r="I10" s="237"/>
      <c r="J10" s="52"/>
      <c r="K10" s="326" t="s">
        <v>21</v>
      </c>
      <c r="L10" s="215" t="s">
        <v>22</v>
      </c>
    </row>
    <row r="11" ht="27" spans="1:12">
      <c r="A11" s="339" t="s">
        <v>27</v>
      </c>
      <c r="B11" s="74" t="s">
        <v>28</v>
      </c>
      <c r="C11" s="237">
        <v>0</v>
      </c>
      <c r="D11" s="237">
        <v>0</v>
      </c>
      <c r="E11" s="237"/>
      <c r="F11" s="237"/>
      <c r="G11" s="322" t="s">
        <v>29</v>
      </c>
      <c r="H11" s="237" t="s">
        <v>30</v>
      </c>
      <c r="I11" s="237"/>
      <c r="J11" s="52"/>
      <c r="K11" s="326" t="s">
        <v>21</v>
      </c>
      <c r="L11" s="215" t="s">
        <v>22</v>
      </c>
    </row>
    <row r="12" spans="1:12">
      <c r="A12" s="338" t="s">
        <v>31</v>
      </c>
      <c r="B12" s="74" t="s">
        <v>32</v>
      </c>
      <c r="C12" s="237">
        <v>5</v>
      </c>
      <c r="D12" s="237">
        <v>0</v>
      </c>
      <c r="E12" s="52" t="s">
        <v>17</v>
      </c>
      <c r="F12" s="53" t="s">
        <v>18</v>
      </c>
      <c r="G12" s="322" t="s">
        <v>33</v>
      </c>
      <c r="H12" s="322" t="s">
        <v>34</v>
      </c>
      <c r="I12" s="237"/>
      <c r="J12" s="52"/>
      <c r="K12" s="326" t="s">
        <v>21</v>
      </c>
      <c r="L12" s="215" t="s">
        <v>22</v>
      </c>
    </row>
    <row r="13" spans="1:12">
      <c r="A13" s="288"/>
      <c r="B13" s="74" t="s">
        <v>35</v>
      </c>
      <c r="C13" s="237">
        <v>4</v>
      </c>
      <c r="D13" s="237">
        <v>0</v>
      </c>
      <c r="E13" s="52" t="s">
        <v>17</v>
      </c>
      <c r="F13" s="53" t="s">
        <v>18</v>
      </c>
      <c r="G13" s="53"/>
      <c r="H13" s="322"/>
      <c r="I13" s="237"/>
      <c r="J13" s="52"/>
      <c r="K13" s="326" t="s">
        <v>21</v>
      </c>
      <c r="L13" s="215" t="s">
        <v>22</v>
      </c>
    </row>
    <row r="14" spans="1:12">
      <c r="A14" s="338" t="s">
        <v>36</v>
      </c>
      <c r="B14" s="74" t="s">
        <v>37</v>
      </c>
      <c r="C14" s="237">
        <v>1</v>
      </c>
      <c r="D14" s="237">
        <v>1</v>
      </c>
      <c r="E14" s="52" t="s">
        <v>17</v>
      </c>
      <c r="F14" s="53" t="s">
        <v>18</v>
      </c>
      <c r="G14" s="322" t="s">
        <v>38</v>
      </c>
      <c r="H14" s="322" t="s">
        <v>39</v>
      </c>
      <c r="I14" s="237"/>
      <c r="J14" s="237"/>
      <c r="K14" s="326" t="s">
        <v>21</v>
      </c>
      <c r="L14" s="215" t="s">
        <v>22</v>
      </c>
    </row>
    <row r="15" spans="1:12">
      <c r="A15" s="288"/>
      <c r="B15" s="74" t="s">
        <v>40</v>
      </c>
      <c r="C15" s="237">
        <v>3</v>
      </c>
      <c r="D15" s="237">
        <v>0</v>
      </c>
      <c r="E15" s="237"/>
      <c r="F15" s="53" t="s">
        <v>18</v>
      </c>
      <c r="G15" s="322"/>
      <c r="H15" s="322"/>
      <c r="I15" s="237"/>
      <c r="J15" s="237"/>
      <c r="K15" s="326" t="s">
        <v>21</v>
      </c>
      <c r="L15" s="215" t="s">
        <v>22</v>
      </c>
    </row>
    <row r="16" spans="1:12">
      <c r="A16" s="288"/>
      <c r="B16" s="74" t="s">
        <v>41</v>
      </c>
      <c r="C16" s="237">
        <v>6</v>
      </c>
      <c r="D16" s="237">
        <v>0</v>
      </c>
      <c r="E16" s="237"/>
      <c r="F16" s="53" t="s">
        <v>18</v>
      </c>
      <c r="G16" s="322"/>
      <c r="H16" s="322"/>
      <c r="I16" s="237"/>
      <c r="J16" s="237"/>
      <c r="K16" s="326" t="s">
        <v>21</v>
      </c>
      <c r="L16" s="215" t="s">
        <v>22</v>
      </c>
    </row>
    <row r="17" spans="1:12">
      <c r="A17" s="338" t="s">
        <v>42</v>
      </c>
      <c r="B17" s="74" t="s">
        <v>43</v>
      </c>
      <c r="C17" s="237">
        <v>5</v>
      </c>
      <c r="D17" s="237">
        <v>0</v>
      </c>
      <c r="E17" s="237"/>
      <c r="F17" s="53" t="s">
        <v>18</v>
      </c>
      <c r="G17" s="322" t="s">
        <v>38</v>
      </c>
      <c r="H17" s="322" t="s">
        <v>39</v>
      </c>
      <c r="I17" s="237"/>
      <c r="J17" s="237"/>
      <c r="K17" s="326" t="s">
        <v>21</v>
      </c>
      <c r="L17" s="215" t="s">
        <v>22</v>
      </c>
    </row>
    <row r="18" spans="1:12">
      <c r="A18" s="288"/>
      <c r="B18" s="74" t="s">
        <v>44</v>
      </c>
      <c r="C18" s="237">
        <v>4</v>
      </c>
      <c r="D18" s="237">
        <v>0</v>
      </c>
      <c r="E18" s="237"/>
      <c r="F18" s="53" t="s">
        <v>18</v>
      </c>
      <c r="G18" s="322"/>
      <c r="H18" s="322"/>
      <c r="I18" s="237"/>
      <c r="J18" s="237"/>
      <c r="K18" s="326" t="s">
        <v>21</v>
      </c>
      <c r="L18" s="215" t="s">
        <v>22</v>
      </c>
    </row>
    <row r="19" spans="1:12">
      <c r="A19" s="288"/>
      <c r="B19" s="74" t="s">
        <v>45</v>
      </c>
      <c r="C19" s="237">
        <v>6</v>
      </c>
      <c r="D19" s="237">
        <v>2</v>
      </c>
      <c r="E19" s="237" t="s">
        <v>17</v>
      </c>
      <c r="F19" s="53" t="s">
        <v>18</v>
      </c>
      <c r="G19" s="322"/>
      <c r="H19" s="322"/>
      <c r="I19" s="237"/>
      <c r="J19" s="237"/>
      <c r="K19" s="326" t="s">
        <v>21</v>
      </c>
      <c r="L19" s="215" t="s">
        <v>22</v>
      </c>
    </row>
    <row r="20" spans="1:12">
      <c r="A20" s="338" t="s">
        <v>46</v>
      </c>
      <c r="B20" s="74" t="s">
        <v>47</v>
      </c>
      <c r="C20" s="237">
        <v>5</v>
      </c>
      <c r="D20" s="237">
        <v>5</v>
      </c>
      <c r="E20" s="237" t="s">
        <v>17</v>
      </c>
      <c r="F20" s="53" t="s">
        <v>18</v>
      </c>
      <c r="G20" s="322" t="s">
        <v>48</v>
      </c>
      <c r="H20" s="322" t="s">
        <v>49</v>
      </c>
      <c r="I20" s="237"/>
      <c r="J20" s="237"/>
      <c r="K20" s="326" t="s">
        <v>21</v>
      </c>
      <c r="L20" s="215" t="s">
        <v>22</v>
      </c>
    </row>
    <row r="21" spans="1:12">
      <c r="A21" s="288"/>
      <c r="B21" s="74" t="s">
        <v>50</v>
      </c>
      <c r="C21" s="237">
        <v>1</v>
      </c>
      <c r="D21" s="237">
        <v>1</v>
      </c>
      <c r="E21" s="237" t="s">
        <v>17</v>
      </c>
      <c r="F21" s="53" t="s">
        <v>18</v>
      </c>
      <c r="G21" s="322"/>
      <c r="H21" s="322"/>
      <c r="I21" s="237"/>
      <c r="J21" s="237"/>
      <c r="K21" s="326" t="s">
        <v>21</v>
      </c>
      <c r="L21" s="215" t="s">
        <v>22</v>
      </c>
    </row>
    <row r="22" spans="1:12">
      <c r="A22" s="60"/>
      <c r="B22" s="74" t="s">
        <v>47</v>
      </c>
      <c r="C22" s="237">
        <v>0</v>
      </c>
      <c r="D22" s="237">
        <v>0</v>
      </c>
      <c r="E22" s="237" t="s">
        <v>17</v>
      </c>
      <c r="F22" s="52"/>
      <c r="G22" s="322"/>
      <c r="H22" s="237"/>
      <c r="I22" s="237"/>
      <c r="J22" s="237"/>
      <c r="K22" s="326" t="s">
        <v>21</v>
      </c>
      <c r="L22" s="215" t="s">
        <v>22</v>
      </c>
    </row>
    <row r="23" spans="1:12">
      <c r="A23" s="60"/>
      <c r="B23" s="74" t="s">
        <v>51</v>
      </c>
      <c r="C23" s="237">
        <v>0</v>
      </c>
      <c r="D23" s="237">
        <v>0</v>
      </c>
      <c r="E23" s="237"/>
      <c r="F23" s="237"/>
      <c r="G23" s="322"/>
      <c r="H23" s="237"/>
      <c r="I23" s="237"/>
      <c r="J23" s="237"/>
      <c r="K23" s="326" t="s">
        <v>21</v>
      </c>
      <c r="L23" s="215" t="s">
        <v>22</v>
      </c>
    </row>
    <row r="24" spans="1:12">
      <c r="A24" s="338" t="s">
        <v>52</v>
      </c>
      <c r="B24" s="74" t="s">
        <v>53</v>
      </c>
      <c r="C24" s="237">
        <v>7</v>
      </c>
      <c r="D24" s="52">
        <v>3</v>
      </c>
      <c r="E24" s="52" t="s">
        <v>17</v>
      </c>
      <c r="F24" s="53" t="s">
        <v>18</v>
      </c>
      <c r="G24" s="322" t="s">
        <v>54</v>
      </c>
      <c r="H24" s="322" t="s">
        <v>30</v>
      </c>
      <c r="I24" s="237"/>
      <c r="J24" s="52"/>
      <c r="K24" s="326" t="s">
        <v>21</v>
      </c>
      <c r="L24" s="215" t="s">
        <v>22</v>
      </c>
    </row>
    <row r="25" spans="1:12">
      <c r="A25" s="288"/>
      <c r="B25" s="74" t="s">
        <v>55</v>
      </c>
      <c r="C25" s="237">
        <v>4</v>
      </c>
      <c r="D25" s="52">
        <v>0</v>
      </c>
      <c r="E25" s="52"/>
      <c r="F25" s="53" t="s">
        <v>56</v>
      </c>
      <c r="G25" s="53"/>
      <c r="H25" s="322"/>
      <c r="I25" s="237"/>
      <c r="J25" s="52"/>
      <c r="K25" s="326" t="s">
        <v>21</v>
      </c>
      <c r="L25" s="215" t="s">
        <v>22</v>
      </c>
    </row>
    <row r="26" spans="1:12">
      <c r="A26" s="288"/>
      <c r="B26" s="74" t="s">
        <v>57</v>
      </c>
      <c r="C26" s="237">
        <v>4</v>
      </c>
      <c r="D26" s="52">
        <v>4</v>
      </c>
      <c r="E26" s="52" t="s">
        <v>17</v>
      </c>
      <c r="F26" s="53" t="s">
        <v>56</v>
      </c>
      <c r="G26" s="53"/>
      <c r="H26" s="322"/>
      <c r="I26" s="237"/>
      <c r="J26" s="52"/>
      <c r="K26" s="326" t="s">
        <v>21</v>
      </c>
      <c r="L26" s="215" t="s">
        <v>22</v>
      </c>
    </row>
    <row r="27" ht="27" spans="1:12">
      <c r="A27" s="323" t="s">
        <v>58</v>
      </c>
      <c r="B27" s="85" t="s">
        <v>59</v>
      </c>
      <c r="C27" s="52">
        <v>0</v>
      </c>
      <c r="D27" s="52">
        <v>0</v>
      </c>
      <c r="E27" s="52"/>
      <c r="F27" s="52"/>
      <c r="G27" s="322" t="s">
        <v>48</v>
      </c>
      <c r="H27" s="237" t="s">
        <v>49</v>
      </c>
      <c r="I27" s="52"/>
      <c r="J27" s="52"/>
      <c r="K27" s="326" t="s">
        <v>21</v>
      </c>
      <c r="L27" s="215" t="s">
        <v>22</v>
      </c>
    </row>
    <row r="28" ht="27" spans="1:12">
      <c r="A28" s="61" t="s">
        <v>60</v>
      </c>
      <c r="B28" s="40" t="s">
        <v>61</v>
      </c>
      <c r="C28" s="52">
        <v>5</v>
      </c>
      <c r="D28" s="52">
        <v>1</v>
      </c>
      <c r="E28" s="52" t="s">
        <v>17</v>
      </c>
      <c r="F28" s="53" t="s">
        <v>18</v>
      </c>
      <c r="G28" s="322" t="s">
        <v>62</v>
      </c>
      <c r="H28" s="322" t="s">
        <v>63</v>
      </c>
      <c r="I28" s="237"/>
      <c r="J28" s="52"/>
      <c r="K28" s="327" t="s">
        <v>64</v>
      </c>
      <c r="L28" s="215" t="s">
        <v>22</v>
      </c>
    </row>
    <row r="29" s="214" customFormat="1" ht="27" spans="1:12">
      <c r="A29" s="71" t="s">
        <v>65</v>
      </c>
      <c r="B29" s="42" t="s">
        <v>66</v>
      </c>
      <c r="C29" s="65">
        <v>7</v>
      </c>
      <c r="D29" s="65">
        <v>1</v>
      </c>
      <c r="E29" s="65"/>
      <c r="F29" s="272" t="s">
        <v>67</v>
      </c>
      <c r="G29" s="83" t="s">
        <v>68</v>
      </c>
      <c r="H29" s="83" t="s">
        <v>69</v>
      </c>
      <c r="I29" s="253"/>
      <c r="J29" s="42"/>
      <c r="K29" s="275" t="s">
        <v>21</v>
      </c>
      <c r="L29" s="216" t="s">
        <v>70</v>
      </c>
    </row>
    <row r="30" s="214" customFormat="1" ht="27" spans="1:12">
      <c r="A30" s="61" t="s">
        <v>71</v>
      </c>
      <c r="B30" s="42" t="s">
        <v>72</v>
      </c>
      <c r="C30" s="65">
        <v>3</v>
      </c>
      <c r="D30" s="65">
        <v>0</v>
      </c>
      <c r="E30" s="65"/>
      <c r="F30" s="272" t="s">
        <v>67</v>
      </c>
      <c r="G30" s="263" t="s">
        <v>68</v>
      </c>
      <c r="H30" s="263" t="s">
        <v>69</v>
      </c>
      <c r="I30" s="65"/>
      <c r="J30" s="65"/>
      <c r="K30" s="275" t="s">
        <v>73</v>
      </c>
      <c r="L30" s="216" t="s">
        <v>70</v>
      </c>
    </row>
    <row r="31" s="214" customFormat="1" spans="1:12">
      <c r="A31" s="340" t="s">
        <v>74</v>
      </c>
      <c r="B31" s="42" t="s">
        <v>75</v>
      </c>
      <c r="C31" s="65">
        <v>0</v>
      </c>
      <c r="D31" s="65">
        <v>0</v>
      </c>
      <c r="E31" s="65"/>
      <c r="F31" s="65"/>
      <c r="G31" s="83" t="s">
        <v>76</v>
      </c>
      <c r="H31" s="341" t="s">
        <v>77</v>
      </c>
      <c r="I31" s="42"/>
      <c r="J31" s="42"/>
      <c r="K31" s="275" t="s">
        <v>21</v>
      </c>
      <c r="L31" s="216" t="s">
        <v>78</v>
      </c>
    </row>
    <row r="32" s="214" customFormat="1" spans="1:12">
      <c r="A32" s="40"/>
      <c r="B32" s="42" t="s">
        <v>79</v>
      </c>
      <c r="C32" s="65">
        <v>0</v>
      </c>
      <c r="D32" s="65">
        <v>0</v>
      </c>
      <c r="E32" s="65"/>
      <c r="F32" s="65"/>
      <c r="G32" s="83"/>
      <c r="H32" s="42"/>
      <c r="I32" s="42"/>
      <c r="J32" s="65"/>
      <c r="K32" s="275" t="s">
        <v>21</v>
      </c>
      <c r="L32" s="216" t="s">
        <v>78</v>
      </c>
    </row>
    <row r="33" s="214" customFormat="1" spans="1:12">
      <c r="A33" s="342" t="s">
        <v>80</v>
      </c>
      <c r="B33" s="42" t="s">
        <v>81</v>
      </c>
      <c r="C33" s="65">
        <v>1</v>
      </c>
      <c r="D33" s="65">
        <v>1</v>
      </c>
      <c r="E33" s="65"/>
      <c r="F33" s="272" t="s">
        <v>18</v>
      </c>
      <c r="G33" s="83" t="s">
        <v>82</v>
      </c>
      <c r="H33" s="83" t="s">
        <v>83</v>
      </c>
      <c r="I33" s="65" t="s">
        <v>84</v>
      </c>
      <c r="J33" s="65"/>
      <c r="K33" s="275" t="s">
        <v>21</v>
      </c>
      <c r="L33" s="216" t="s">
        <v>78</v>
      </c>
    </row>
    <row r="34" s="214" customFormat="1" spans="1:12">
      <c r="A34" s="61"/>
      <c r="B34" s="42" t="s">
        <v>85</v>
      </c>
      <c r="C34" s="65">
        <v>4</v>
      </c>
      <c r="D34" s="65">
        <v>0</v>
      </c>
      <c r="E34" s="65"/>
      <c r="F34" s="272" t="s">
        <v>18</v>
      </c>
      <c r="G34" s="83"/>
      <c r="H34" s="83"/>
      <c r="I34" s="65"/>
      <c r="J34" s="65"/>
      <c r="K34" s="275" t="s">
        <v>21</v>
      </c>
      <c r="L34" s="216" t="s">
        <v>78</v>
      </c>
    </row>
    <row r="35" s="214" customFormat="1" spans="1:12">
      <c r="A35" s="61"/>
      <c r="B35" s="42" t="s">
        <v>86</v>
      </c>
      <c r="C35" s="65">
        <v>5</v>
      </c>
      <c r="D35" s="65">
        <v>0</v>
      </c>
      <c r="E35" s="65"/>
      <c r="F35" s="272" t="s">
        <v>18</v>
      </c>
      <c r="G35" s="83"/>
      <c r="H35" s="83"/>
      <c r="I35" s="65"/>
      <c r="J35" s="65"/>
      <c r="K35" s="275" t="s">
        <v>21</v>
      </c>
      <c r="L35" s="216" t="s">
        <v>78</v>
      </c>
    </row>
    <row r="36" s="214" customFormat="1" spans="1:12">
      <c r="A36" s="61"/>
      <c r="B36" s="42" t="s">
        <v>87</v>
      </c>
      <c r="C36" s="65">
        <v>3</v>
      </c>
      <c r="D36" s="65">
        <v>0</v>
      </c>
      <c r="E36" s="65"/>
      <c r="F36" s="272" t="s">
        <v>18</v>
      </c>
      <c r="G36" s="83"/>
      <c r="H36" s="83"/>
      <c r="I36" s="65"/>
      <c r="J36" s="65"/>
      <c r="K36" s="275" t="s">
        <v>21</v>
      </c>
      <c r="L36" s="216" t="s">
        <v>78</v>
      </c>
    </row>
    <row r="37" s="214" customFormat="1" ht="27" spans="1:12">
      <c r="A37" s="61"/>
      <c r="B37" s="42" t="s">
        <v>88</v>
      </c>
      <c r="C37" s="65">
        <v>6</v>
      </c>
      <c r="D37" s="65">
        <v>0</v>
      </c>
      <c r="E37" s="65"/>
      <c r="F37" s="272" t="s">
        <v>18</v>
      </c>
      <c r="G37" s="83" t="s">
        <v>76</v>
      </c>
      <c r="H37" s="83" t="s">
        <v>77</v>
      </c>
      <c r="I37" s="274"/>
      <c r="J37" s="65"/>
      <c r="K37" s="275" t="s">
        <v>21</v>
      </c>
      <c r="L37" s="216" t="s">
        <v>78</v>
      </c>
    </row>
    <row r="38" s="214" customFormat="1" spans="1:12">
      <c r="A38" s="61"/>
      <c r="B38" s="42" t="s">
        <v>89</v>
      </c>
      <c r="C38" s="65">
        <v>2</v>
      </c>
      <c r="D38" s="65">
        <v>0</v>
      </c>
      <c r="E38" s="65"/>
      <c r="F38" s="272" t="s">
        <v>18</v>
      </c>
      <c r="G38" s="83" t="s">
        <v>82</v>
      </c>
      <c r="H38" s="83" t="s">
        <v>83</v>
      </c>
      <c r="I38" s="65"/>
      <c r="J38" s="65"/>
      <c r="K38" s="275" t="s">
        <v>21</v>
      </c>
      <c r="L38" s="216" t="s">
        <v>78</v>
      </c>
    </row>
    <row r="39" s="214" customFormat="1" spans="1:12">
      <c r="A39" s="61"/>
      <c r="B39" s="42" t="s">
        <v>90</v>
      </c>
      <c r="C39" s="65">
        <v>2</v>
      </c>
      <c r="D39" s="65">
        <v>0</v>
      </c>
      <c r="E39" s="65"/>
      <c r="F39" s="272" t="s">
        <v>18</v>
      </c>
      <c r="G39" s="83"/>
      <c r="H39" s="83"/>
      <c r="I39" s="65"/>
      <c r="J39" s="65"/>
      <c r="K39" s="275" t="s">
        <v>21</v>
      </c>
      <c r="L39" s="216" t="s">
        <v>78</v>
      </c>
    </row>
    <row r="40" s="214" customFormat="1" ht="27" spans="1:12">
      <c r="A40" s="340" t="s">
        <v>91</v>
      </c>
      <c r="B40" s="42" t="s">
        <v>92</v>
      </c>
      <c r="C40" s="65">
        <v>0</v>
      </c>
      <c r="D40" s="65">
        <v>0</v>
      </c>
      <c r="E40" s="65"/>
      <c r="F40" s="65"/>
      <c r="G40" s="83" t="s">
        <v>76</v>
      </c>
      <c r="H40" s="42" t="s">
        <v>77</v>
      </c>
      <c r="I40" s="274"/>
      <c r="J40" s="65"/>
      <c r="K40" s="275" t="s">
        <v>21</v>
      </c>
      <c r="L40" s="216" t="s">
        <v>78</v>
      </c>
    </row>
    <row r="41" s="214" customFormat="1" ht="27" spans="1:12">
      <c r="A41" s="40" t="s">
        <v>93</v>
      </c>
      <c r="B41" s="40" t="s">
        <v>94</v>
      </c>
      <c r="C41" s="65">
        <v>0</v>
      </c>
      <c r="D41" s="65">
        <v>0</v>
      </c>
      <c r="E41" s="65"/>
      <c r="F41" s="65"/>
      <c r="G41" s="83" t="s">
        <v>95</v>
      </c>
      <c r="H41" s="42" t="s">
        <v>96</v>
      </c>
      <c r="I41" s="274"/>
      <c r="J41" s="274"/>
      <c r="K41" s="275" t="s">
        <v>64</v>
      </c>
      <c r="L41" s="216" t="s">
        <v>78</v>
      </c>
    </row>
    <row r="42" ht="27" spans="1:12">
      <c r="A42" s="343" t="s">
        <v>97</v>
      </c>
      <c r="B42" s="64" t="s">
        <v>98</v>
      </c>
      <c r="C42" s="64">
        <v>2</v>
      </c>
      <c r="D42" s="64">
        <v>2</v>
      </c>
      <c r="E42" s="64" t="s">
        <v>99</v>
      </c>
      <c r="F42" s="291" t="s">
        <v>18</v>
      </c>
      <c r="G42" s="324" t="s">
        <v>100</v>
      </c>
      <c r="H42" s="271" t="s">
        <v>101</v>
      </c>
      <c r="I42" s="276"/>
      <c r="J42" s="64"/>
      <c r="K42" s="328" t="s">
        <v>21</v>
      </c>
      <c r="L42" s="215" t="s">
        <v>102</v>
      </c>
    </row>
    <row r="43" ht="15" spans="1:12">
      <c r="A43" s="342" t="s">
        <v>103</v>
      </c>
      <c r="B43" s="42" t="s">
        <v>104</v>
      </c>
      <c r="C43" s="78">
        <v>6</v>
      </c>
      <c r="D43" s="78">
        <v>2</v>
      </c>
      <c r="E43" s="65"/>
      <c r="F43" s="272" t="s">
        <v>18</v>
      </c>
      <c r="G43" s="83" t="s">
        <v>105</v>
      </c>
      <c r="H43" s="83" t="s">
        <v>106</v>
      </c>
      <c r="I43" s="40"/>
      <c r="J43" s="40"/>
      <c r="K43" s="275" t="s">
        <v>21</v>
      </c>
      <c r="L43" s="215" t="s">
        <v>107</v>
      </c>
    </row>
    <row r="44" ht="15" spans="1:12">
      <c r="A44" s="61"/>
      <c r="B44" s="42" t="s">
        <v>108</v>
      </c>
      <c r="C44" s="78">
        <v>4</v>
      </c>
      <c r="D44" s="78">
        <v>4</v>
      </c>
      <c r="E44" s="65"/>
      <c r="F44" s="272" t="s">
        <v>18</v>
      </c>
      <c r="G44" s="61"/>
      <c r="H44" s="61"/>
      <c r="I44" s="40"/>
      <c r="J44" s="40"/>
      <c r="K44" s="275" t="s">
        <v>21</v>
      </c>
      <c r="L44" s="215" t="s">
        <v>107</v>
      </c>
    </row>
    <row r="45" ht="15" spans="1:12">
      <c r="A45" s="61"/>
      <c r="B45" s="42" t="s">
        <v>109</v>
      </c>
      <c r="C45" s="78">
        <v>3</v>
      </c>
      <c r="D45" s="78">
        <v>2</v>
      </c>
      <c r="E45" s="65"/>
      <c r="F45" s="272" t="s">
        <v>18</v>
      </c>
      <c r="G45" s="61"/>
      <c r="H45" s="61"/>
      <c r="I45" s="40"/>
      <c r="J45" s="40"/>
      <c r="K45" s="275" t="s">
        <v>21</v>
      </c>
      <c r="L45" s="215" t="s">
        <v>107</v>
      </c>
    </row>
    <row r="46" ht="15" spans="1:12">
      <c r="A46" s="61"/>
      <c r="B46" s="42" t="s">
        <v>110</v>
      </c>
      <c r="C46" s="78">
        <v>2</v>
      </c>
      <c r="D46" s="78">
        <v>0</v>
      </c>
      <c r="E46" s="65"/>
      <c r="F46" s="272" t="s">
        <v>18</v>
      </c>
      <c r="G46" s="61"/>
      <c r="H46" s="61"/>
      <c r="I46" s="40"/>
      <c r="J46" s="40"/>
      <c r="K46" s="275" t="s">
        <v>21</v>
      </c>
      <c r="L46" s="215" t="s">
        <v>107</v>
      </c>
    </row>
    <row r="47" ht="15" spans="1:12">
      <c r="A47" s="342" t="s">
        <v>111</v>
      </c>
      <c r="B47" s="42" t="s">
        <v>112</v>
      </c>
      <c r="C47" s="78">
        <v>3</v>
      </c>
      <c r="D47" s="78">
        <v>3</v>
      </c>
      <c r="E47" s="65"/>
      <c r="F47" s="272" t="s">
        <v>18</v>
      </c>
      <c r="G47" s="83" t="s">
        <v>113</v>
      </c>
      <c r="H47" s="83" t="s">
        <v>114</v>
      </c>
      <c r="I47" s="40"/>
      <c r="J47" s="40"/>
      <c r="K47" s="275" t="s">
        <v>21</v>
      </c>
      <c r="L47" s="215" t="s">
        <v>107</v>
      </c>
    </row>
    <row r="48" ht="15" spans="1:12">
      <c r="A48" s="61"/>
      <c r="B48" s="42" t="s">
        <v>115</v>
      </c>
      <c r="C48" s="78">
        <v>3</v>
      </c>
      <c r="D48" s="78">
        <v>0</v>
      </c>
      <c r="E48" s="65"/>
      <c r="F48" s="272" t="s">
        <v>18</v>
      </c>
      <c r="G48" s="61"/>
      <c r="H48" s="61"/>
      <c r="I48" s="40"/>
      <c r="J48" s="40"/>
      <c r="K48" s="275" t="s">
        <v>21</v>
      </c>
      <c r="L48" s="215" t="s">
        <v>107</v>
      </c>
    </row>
    <row r="49" ht="15" spans="1:12">
      <c r="A49" s="61"/>
      <c r="B49" s="42" t="s">
        <v>116</v>
      </c>
      <c r="C49" s="78">
        <v>4</v>
      </c>
      <c r="D49" s="78">
        <v>0</v>
      </c>
      <c r="E49" s="65"/>
      <c r="F49" s="272" t="s">
        <v>18</v>
      </c>
      <c r="G49" s="61"/>
      <c r="H49" s="61"/>
      <c r="I49" s="40"/>
      <c r="J49" s="40"/>
      <c r="K49" s="275" t="s">
        <v>21</v>
      </c>
      <c r="L49" s="215" t="s">
        <v>107</v>
      </c>
    </row>
    <row r="50" ht="15" spans="1:12">
      <c r="A50" s="61"/>
      <c r="B50" s="42" t="s">
        <v>117</v>
      </c>
      <c r="C50" s="78">
        <v>5</v>
      </c>
      <c r="D50" s="78">
        <v>0</v>
      </c>
      <c r="E50" s="65"/>
      <c r="F50" s="272" t="s">
        <v>18</v>
      </c>
      <c r="G50" s="61"/>
      <c r="H50" s="61"/>
      <c r="I50" s="40"/>
      <c r="J50" s="40"/>
      <c r="K50" s="275" t="s">
        <v>21</v>
      </c>
      <c r="L50" s="215" t="s">
        <v>107</v>
      </c>
    </row>
    <row r="51" ht="15" spans="1:12">
      <c r="A51" s="61"/>
      <c r="B51" s="42" t="s">
        <v>118</v>
      </c>
      <c r="C51" s="78">
        <v>4</v>
      </c>
      <c r="D51" s="78">
        <v>1</v>
      </c>
      <c r="E51" s="65"/>
      <c r="F51" s="272" t="s">
        <v>18</v>
      </c>
      <c r="G51" s="61"/>
      <c r="H51" s="61"/>
      <c r="I51" s="40"/>
      <c r="J51" s="40"/>
      <c r="K51" s="275" t="s">
        <v>21</v>
      </c>
      <c r="L51" s="215" t="s">
        <v>107</v>
      </c>
    </row>
    <row r="52" ht="15" spans="1:12">
      <c r="A52" s="61"/>
      <c r="B52" s="42" t="s">
        <v>119</v>
      </c>
      <c r="C52" s="78">
        <v>5</v>
      </c>
      <c r="D52" s="78">
        <v>0</v>
      </c>
      <c r="E52" s="65"/>
      <c r="F52" s="272" t="s">
        <v>18</v>
      </c>
      <c r="G52" s="61"/>
      <c r="H52" s="61"/>
      <c r="I52" s="40"/>
      <c r="J52" s="40"/>
      <c r="K52" s="275" t="s">
        <v>21</v>
      </c>
      <c r="L52" s="215" t="s">
        <v>107</v>
      </c>
    </row>
    <row r="53" ht="15" spans="1:12">
      <c r="A53" s="342" t="s">
        <v>120</v>
      </c>
      <c r="B53" s="42" t="s">
        <v>121</v>
      </c>
      <c r="C53" s="78">
        <v>4</v>
      </c>
      <c r="D53" s="78">
        <v>0</v>
      </c>
      <c r="E53" s="65"/>
      <c r="F53" s="272" t="s">
        <v>18</v>
      </c>
      <c r="G53" s="83" t="s">
        <v>122</v>
      </c>
      <c r="H53" s="83" t="s">
        <v>123</v>
      </c>
      <c r="I53" s="40"/>
      <c r="J53" s="40"/>
      <c r="K53" s="275" t="s">
        <v>21</v>
      </c>
      <c r="L53" s="215" t="s">
        <v>107</v>
      </c>
    </row>
    <row r="54" ht="15" spans="1:12">
      <c r="A54" s="61"/>
      <c r="B54" s="42" t="s">
        <v>124</v>
      </c>
      <c r="C54" s="78">
        <v>5</v>
      </c>
      <c r="D54" s="78">
        <v>4</v>
      </c>
      <c r="E54" s="65"/>
      <c r="F54" s="272" t="s">
        <v>18</v>
      </c>
      <c r="G54" s="61"/>
      <c r="H54" s="61"/>
      <c r="I54" s="40"/>
      <c r="J54" s="40"/>
      <c r="K54" s="275" t="s">
        <v>21</v>
      </c>
      <c r="L54" s="215" t="s">
        <v>107</v>
      </c>
    </row>
    <row r="55" ht="15" spans="1:12">
      <c r="A55" s="342" t="s">
        <v>125</v>
      </c>
      <c r="B55" s="42" t="s">
        <v>126</v>
      </c>
      <c r="C55" s="78">
        <v>7</v>
      </c>
      <c r="D55" s="78">
        <v>0</v>
      </c>
      <c r="E55" s="65"/>
      <c r="F55" s="272" t="s">
        <v>18</v>
      </c>
      <c r="G55" s="83" t="s">
        <v>122</v>
      </c>
      <c r="H55" s="83" t="s">
        <v>123</v>
      </c>
      <c r="I55" s="40"/>
      <c r="J55" s="40"/>
      <c r="K55" s="275" t="s">
        <v>21</v>
      </c>
      <c r="L55" s="215" t="s">
        <v>107</v>
      </c>
    </row>
    <row r="56" ht="15" spans="1:12">
      <c r="A56" s="61"/>
      <c r="B56" s="42" t="s">
        <v>127</v>
      </c>
      <c r="C56" s="78">
        <v>8</v>
      </c>
      <c r="D56" s="78">
        <v>2</v>
      </c>
      <c r="E56" s="65"/>
      <c r="F56" s="272" t="s">
        <v>18</v>
      </c>
      <c r="G56" s="61"/>
      <c r="H56" s="61"/>
      <c r="I56" s="40"/>
      <c r="J56" s="40"/>
      <c r="K56" s="275" t="s">
        <v>21</v>
      </c>
      <c r="L56" s="215" t="s">
        <v>107</v>
      </c>
    </row>
    <row r="57" ht="15" spans="1:12">
      <c r="A57" s="342" t="s">
        <v>128</v>
      </c>
      <c r="B57" s="42" t="s">
        <v>129</v>
      </c>
      <c r="C57" s="78">
        <v>4</v>
      </c>
      <c r="D57" s="78">
        <v>0</v>
      </c>
      <c r="E57" s="65"/>
      <c r="F57" s="272" t="s">
        <v>18</v>
      </c>
      <c r="G57" s="83" t="s">
        <v>130</v>
      </c>
      <c r="H57" s="83" t="s">
        <v>131</v>
      </c>
      <c r="I57" s="40"/>
      <c r="J57" s="40"/>
      <c r="K57" s="275" t="s">
        <v>21</v>
      </c>
      <c r="L57" s="215" t="s">
        <v>107</v>
      </c>
    </row>
    <row r="58" ht="15" spans="1:12">
      <c r="A58" s="40"/>
      <c r="B58" s="42" t="s">
        <v>132</v>
      </c>
      <c r="C58" s="78">
        <v>0</v>
      </c>
      <c r="D58" s="78">
        <v>0</v>
      </c>
      <c r="E58" s="65"/>
      <c r="F58" s="65"/>
      <c r="G58" s="61"/>
      <c r="H58" s="40"/>
      <c r="I58" s="40"/>
      <c r="J58" s="40"/>
      <c r="K58" s="275" t="s">
        <v>21</v>
      </c>
      <c r="L58" s="215" t="s">
        <v>107</v>
      </c>
    </row>
    <row r="59" ht="15" spans="1:12">
      <c r="A59" s="61"/>
      <c r="B59" s="42" t="s">
        <v>133</v>
      </c>
      <c r="C59" s="78">
        <v>3</v>
      </c>
      <c r="D59" s="78">
        <v>2</v>
      </c>
      <c r="E59" s="65"/>
      <c r="F59" s="272" t="s">
        <v>18</v>
      </c>
      <c r="G59" s="61"/>
      <c r="H59" s="61"/>
      <c r="I59" s="40"/>
      <c r="J59" s="40"/>
      <c r="K59" s="275" t="s">
        <v>21</v>
      </c>
      <c r="L59" s="215" t="s">
        <v>107</v>
      </c>
    </row>
    <row r="60" ht="27" spans="1:12">
      <c r="A60" s="340" t="s">
        <v>134</v>
      </c>
      <c r="B60" s="42" t="s">
        <v>135</v>
      </c>
      <c r="C60" s="78">
        <v>0</v>
      </c>
      <c r="D60" s="78">
        <v>0</v>
      </c>
      <c r="E60" s="65"/>
      <c r="F60" s="65"/>
      <c r="G60" s="83" t="s">
        <v>122</v>
      </c>
      <c r="H60" s="42" t="s">
        <v>123</v>
      </c>
      <c r="I60" s="329"/>
      <c r="J60" s="329"/>
      <c r="K60" s="275" t="s">
        <v>21</v>
      </c>
      <c r="L60" s="215" t="s">
        <v>107</v>
      </c>
    </row>
    <row r="61" ht="15" spans="1:12">
      <c r="A61" s="61" t="s">
        <v>136</v>
      </c>
      <c r="B61" s="42" t="s">
        <v>137</v>
      </c>
      <c r="C61" s="78">
        <v>2</v>
      </c>
      <c r="D61" s="78">
        <v>2</v>
      </c>
      <c r="E61" s="65"/>
      <c r="F61" s="272" t="s">
        <v>18</v>
      </c>
      <c r="G61" s="83" t="s">
        <v>105</v>
      </c>
      <c r="H61" s="83" t="s">
        <v>106</v>
      </c>
      <c r="I61" s="40"/>
      <c r="J61" s="40"/>
      <c r="K61" s="275" t="s">
        <v>21</v>
      </c>
      <c r="L61" s="215" t="s">
        <v>107</v>
      </c>
    </row>
    <row r="62" ht="15" spans="1:12">
      <c r="A62" s="61"/>
      <c r="B62" s="42" t="s">
        <v>138</v>
      </c>
      <c r="C62" s="78">
        <v>4</v>
      </c>
      <c r="D62" s="78">
        <v>2</v>
      </c>
      <c r="E62" s="65"/>
      <c r="F62" s="272" t="s">
        <v>18</v>
      </c>
      <c r="G62" s="61"/>
      <c r="H62" s="61"/>
      <c r="I62" s="40"/>
      <c r="J62" s="40"/>
      <c r="K62" s="275" t="s">
        <v>21</v>
      </c>
      <c r="L62" s="215" t="s">
        <v>107</v>
      </c>
    </row>
    <row r="63" ht="27" spans="1:12">
      <c r="A63" s="40" t="s">
        <v>139</v>
      </c>
      <c r="B63" s="40" t="s">
        <v>140</v>
      </c>
      <c r="C63" s="78">
        <v>0</v>
      </c>
      <c r="D63" s="78">
        <v>0</v>
      </c>
      <c r="E63" s="65"/>
      <c r="F63" s="65"/>
      <c r="G63" s="263" t="s">
        <v>141</v>
      </c>
      <c r="H63" s="262" t="s">
        <v>142</v>
      </c>
      <c r="I63" s="65"/>
      <c r="J63" s="65"/>
      <c r="K63" s="275" t="s">
        <v>64</v>
      </c>
      <c r="L63" s="215" t="s">
        <v>107</v>
      </c>
    </row>
    <row r="64" ht="27" spans="1:12">
      <c r="A64" s="61" t="s">
        <v>143</v>
      </c>
      <c r="B64" s="40" t="s">
        <v>144</v>
      </c>
      <c r="C64" s="78">
        <v>7</v>
      </c>
      <c r="D64" s="78">
        <v>2</v>
      </c>
      <c r="E64" s="65"/>
      <c r="F64" s="272" t="s">
        <v>18</v>
      </c>
      <c r="G64" s="263" t="s">
        <v>113</v>
      </c>
      <c r="H64" s="263" t="s">
        <v>114</v>
      </c>
      <c r="I64" s="65"/>
      <c r="J64" s="65"/>
      <c r="K64" s="275" t="s">
        <v>73</v>
      </c>
      <c r="L64" s="215" t="s">
        <v>107</v>
      </c>
    </row>
    <row r="65" ht="27" spans="1:12">
      <c r="A65" s="40" t="s">
        <v>145</v>
      </c>
      <c r="B65" s="40" t="s">
        <v>146</v>
      </c>
      <c r="C65" s="78">
        <v>0</v>
      </c>
      <c r="D65" s="78">
        <v>0</v>
      </c>
      <c r="E65" s="65"/>
      <c r="F65" s="65"/>
      <c r="G65" s="263" t="s">
        <v>141</v>
      </c>
      <c r="H65" s="262" t="s">
        <v>142</v>
      </c>
      <c r="I65" s="65"/>
      <c r="J65" s="65"/>
      <c r="K65" s="275" t="s">
        <v>73</v>
      </c>
      <c r="L65" s="215" t="s">
        <v>107</v>
      </c>
    </row>
    <row r="66" spans="1:12">
      <c r="A66" s="340" t="s">
        <v>147</v>
      </c>
      <c r="B66" s="74" t="s">
        <v>148</v>
      </c>
      <c r="C66" s="64">
        <v>0</v>
      </c>
      <c r="D66" s="64">
        <v>0</v>
      </c>
      <c r="E66" s="64"/>
      <c r="F66" s="64"/>
      <c r="G66" s="271" t="s">
        <v>149</v>
      </c>
      <c r="H66" s="344" t="s">
        <v>150</v>
      </c>
      <c r="I66" s="64"/>
      <c r="J66" s="64"/>
      <c r="K66" s="326" t="s">
        <v>21</v>
      </c>
      <c r="L66" s="215" t="s">
        <v>151</v>
      </c>
    </row>
    <row r="67" spans="1:12">
      <c r="A67" s="40"/>
      <c r="B67" s="74" t="s">
        <v>152</v>
      </c>
      <c r="C67" s="64">
        <v>0</v>
      </c>
      <c r="D67" s="64">
        <v>0</v>
      </c>
      <c r="E67" s="64"/>
      <c r="F67" s="64"/>
      <c r="G67" s="291"/>
      <c r="H67" s="96"/>
      <c r="I67" s="64"/>
      <c r="J67" s="64"/>
      <c r="K67" s="326" t="s">
        <v>21</v>
      </c>
      <c r="L67" s="215" t="s">
        <v>151</v>
      </c>
    </row>
    <row r="68" spans="1:12">
      <c r="A68" s="339" t="s">
        <v>153</v>
      </c>
      <c r="B68" s="74" t="s">
        <v>154</v>
      </c>
      <c r="C68" s="64">
        <v>0</v>
      </c>
      <c r="D68" s="64">
        <v>0</v>
      </c>
      <c r="E68" s="64"/>
      <c r="F68" s="64"/>
      <c r="G68" s="271" t="s">
        <v>155</v>
      </c>
      <c r="H68" s="96" t="s">
        <v>156</v>
      </c>
      <c r="I68" s="64"/>
      <c r="J68" s="64"/>
      <c r="K68" s="326" t="s">
        <v>21</v>
      </c>
      <c r="L68" s="215" t="s">
        <v>151</v>
      </c>
    </row>
    <row r="69" spans="1:12">
      <c r="A69" s="61"/>
      <c r="B69" s="74" t="s">
        <v>157</v>
      </c>
      <c r="C69" s="64">
        <v>7</v>
      </c>
      <c r="D69" s="64">
        <v>4</v>
      </c>
      <c r="E69" s="64"/>
      <c r="F69" s="291" t="s">
        <v>158</v>
      </c>
      <c r="G69" s="291"/>
      <c r="H69" s="271"/>
      <c r="I69" s="64"/>
      <c r="J69" s="64"/>
      <c r="K69" s="326" t="s">
        <v>21</v>
      </c>
      <c r="L69" s="215" t="s">
        <v>151</v>
      </c>
    </row>
    <row r="70" spans="1:12">
      <c r="A70" s="61"/>
      <c r="B70" s="74" t="s">
        <v>159</v>
      </c>
      <c r="C70" s="64">
        <v>7</v>
      </c>
      <c r="D70" s="64">
        <v>0</v>
      </c>
      <c r="E70" s="64"/>
      <c r="F70" s="291" t="s">
        <v>158</v>
      </c>
      <c r="G70" s="291"/>
      <c r="H70" s="271"/>
      <c r="I70" s="64"/>
      <c r="J70" s="64"/>
      <c r="K70" s="326" t="s">
        <v>21</v>
      </c>
      <c r="L70" s="215" t="s">
        <v>151</v>
      </c>
    </row>
    <row r="71" spans="1:12">
      <c r="A71" s="61"/>
      <c r="B71" s="74" t="s">
        <v>160</v>
      </c>
      <c r="C71" s="64">
        <v>3</v>
      </c>
      <c r="D71" s="64">
        <v>1</v>
      </c>
      <c r="E71" s="64"/>
      <c r="F71" s="291" t="s">
        <v>158</v>
      </c>
      <c r="G71" s="291"/>
      <c r="H71" s="271"/>
      <c r="I71" s="64"/>
      <c r="J71" s="64"/>
      <c r="K71" s="326" t="s">
        <v>21</v>
      </c>
      <c r="L71" s="215" t="s">
        <v>151</v>
      </c>
    </row>
    <row r="72" ht="27" spans="1:12">
      <c r="A72" s="339" t="s">
        <v>161</v>
      </c>
      <c r="B72" s="74" t="s">
        <v>162</v>
      </c>
      <c r="C72" s="64">
        <v>0</v>
      </c>
      <c r="D72" s="64">
        <v>0</v>
      </c>
      <c r="E72" s="64"/>
      <c r="F72" s="64"/>
      <c r="G72" s="271" t="s">
        <v>163</v>
      </c>
      <c r="H72" s="96" t="s">
        <v>164</v>
      </c>
      <c r="I72" s="276"/>
      <c r="J72" s="64"/>
      <c r="K72" s="326" t="s">
        <v>21</v>
      </c>
      <c r="L72" s="215" t="s">
        <v>151</v>
      </c>
    </row>
    <row r="73" spans="1:12">
      <c r="A73" s="342" t="s">
        <v>165</v>
      </c>
      <c r="B73" s="74" t="s">
        <v>166</v>
      </c>
      <c r="C73" s="64">
        <v>4</v>
      </c>
      <c r="D73" s="64">
        <v>2</v>
      </c>
      <c r="E73" s="64"/>
      <c r="F73" s="291" t="s">
        <v>158</v>
      </c>
      <c r="G73" s="271" t="s">
        <v>149</v>
      </c>
      <c r="H73" s="271" t="s">
        <v>150</v>
      </c>
      <c r="I73" s="64"/>
      <c r="J73" s="64"/>
      <c r="K73" s="326" t="s">
        <v>21</v>
      </c>
      <c r="L73" s="215" t="s">
        <v>151</v>
      </c>
    </row>
    <row r="74" spans="1:12">
      <c r="A74" s="61"/>
      <c r="B74" s="42" t="s">
        <v>167</v>
      </c>
      <c r="C74" s="64">
        <v>6</v>
      </c>
      <c r="D74" s="64">
        <v>2</v>
      </c>
      <c r="E74" s="64"/>
      <c r="F74" s="291" t="s">
        <v>158</v>
      </c>
      <c r="G74" s="291"/>
      <c r="H74" s="271"/>
      <c r="I74" s="64"/>
      <c r="J74" s="64"/>
      <c r="K74" s="326" t="s">
        <v>21</v>
      </c>
      <c r="L74" s="215" t="s">
        <v>151</v>
      </c>
    </row>
    <row r="75" spans="1:12">
      <c r="A75" s="61"/>
      <c r="B75" s="74" t="s">
        <v>168</v>
      </c>
      <c r="C75" s="64">
        <v>7</v>
      </c>
      <c r="D75" s="64">
        <v>1</v>
      </c>
      <c r="E75" s="64"/>
      <c r="F75" s="291" t="s">
        <v>158</v>
      </c>
      <c r="G75" s="291"/>
      <c r="H75" s="271"/>
      <c r="I75" s="64"/>
      <c r="J75" s="64"/>
      <c r="K75" s="326" t="s">
        <v>21</v>
      </c>
      <c r="L75" s="215" t="s">
        <v>151</v>
      </c>
    </row>
    <row r="76" ht="27" spans="1:12">
      <c r="A76" s="61" t="s">
        <v>169</v>
      </c>
      <c r="B76" s="40" t="s">
        <v>170</v>
      </c>
      <c r="C76" s="64">
        <v>4</v>
      </c>
      <c r="D76" s="64">
        <v>0</v>
      </c>
      <c r="E76" s="64"/>
      <c r="F76" s="291" t="s">
        <v>158</v>
      </c>
      <c r="G76" s="271" t="s">
        <v>171</v>
      </c>
      <c r="H76" s="271" t="s">
        <v>172</v>
      </c>
      <c r="I76" s="276"/>
      <c r="J76" s="276"/>
      <c r="K76" s="326" t="s">
        <v>64</v>
      </c>
      <c r="L76" s="215" t="s">
        <v>151</v>
      </c>
    </row>
    <row r="77" ht="27" spans="1:12">
      <c r="A77" s="61" t="s">
        <v>173</v>
      </c>
      <c r="B77" s="40" t="s">
        <v>174</v>
      </c>
      <c r="C77" s="64">
        <v>2</v>
      </c>
      <c r="D77" s="64">
        <v>0</v>
      </c>
      <c r="E77" s="64"/>
      <c r="F77" s="291" t="s">
        <v>158</v>
      </c>
      <c r="G77" s="271" t="s">
        <v>149</v>
      </c>
      <c r="H77" s="271" t="s">
        <v>150</v>
      </c>
      <c r="I77" s="276"/>
      <c r="J77" s="276"/>
      <c r="K77" s="326" t="s">
        <v>64</v>
      </c>
      <c r="L77" s="215" t="s">
        <v>151</v>
      </c>
    </row>
    <row r="78" ht="27" spans="1:12">
      <c r="A78" s="61" t="s">
        <v>175</v>
      </c>
      <c r="B78" s="40" t="s">
        <v>176</v>
      </c>
      <c r="C78" s="64">
        <v>3</v>
      </c>
      <c r="D78" s="64">
        <v>2</v>
      </c>
      <c r="E78" s="64"/>
      <c r="F78" s="291" t="s">
        <v>158</v>
      </c>
      <c r="G78" s="271" t="s">
        <v>149</v>
      </c>
      <c r="H78" s="271" t="s">
        <v>150</v>
      </c>
      <c r="I78" s="276"/>
      <c r="J78" s="276"/>
      <c r="K78" s="326" t="s">
        <v>64</v>
      </c>
      <c r="L78" s="215" t="s">
        <v>151</v>
      </c>
    </row>
    <row r="79" spans="1:12">
      <c r="A79" s="342" t="s">
        <v>177</v>
      </c>
      <c r="B79" s="74" t="s">
        <v>178</v>
      </c>
      <c r="C79" s="64">
        <v>1</v>
      </c>
      <c r="D79" s="64">
        <v>1</v>
      </c>
      <c r="E79" s="64"/>
      <c r="F79" s="291" t="s">
        <v>18</v>
      </c>
      <c r="G79" s="271" t="s">
        <v>179</v>
      </c>
      <c r="H79" s="271" t="s">
        <v>180</v>
      </c>
      <c r="I79" s="64"/>
      <c r="J79" s="64"/>
      <c r="K79" s="326" t="s">
        <v>21</v>
      </c>
      <c r="L79" s="215" t="s">
        <v>181</v>
      </c>
    </row>
    <row r="80" spans="1:12">
      <c r="A80" s="61"/>
      <c r="B80" s="74" t="s">
        <v>182</v>
      </c>
      <c r="C80" s="64">
        <v>5</v>
      </c>
      <c r="D80" s="64">
        <v>0</v>
      </c>
      <c r="E80" s="64"/>
      <c r="F80" s="291" t="s">
        <v>18</v>
      </c>
      <c r="G80" s="271"/>
      <c r="H80" s="271"/>
      <c r="I80" s="64"/>
      <c r="J80" s="64"/>
      <c r="K80" s="326" t="s">
        <v>21</v>
      </c>
      <c r="L80" s="215" t="s">
        <v>181</v>
      </c>
    </row>
    <row r="81" ht="27" spans="1:12">
      <c r="A81" s="340" t="s">
        <v>183</v>
      </c>
      <c r="B81" s="42" t="s">
        <v>184</v>
      </c>
      <c r="C81" s="65">
        <v>0</v>
      </c>
      <c r="D81" s="65">
        <v>0</v>
      </c>
      <c r="E81" s="65"/>
      <c r="F81" s="65"/>
      <c r="G81" s="271" t="s">
        <v>185</v>
      </c>
      <c r="H81" s="96" t="s">
        <v>186</v>
      </c>
      <c r="I81" s="276"/>
      <c r="J81" s="64"/>
      <c r="K81" s="326" t="s">
        <v>21</v>
      </c>
      <c r="L81" s="215" t="s">
        <v>187</v>
      </c>
    </row>
    <row r="82" ht="27" spans="1:12">
      <c r="A82" s="40" t="s">
        <v>188</v>
      </c>
      <c r="B82" s="262" t="s">
        <v>189</v>
      </c>
      <c r="C82" s="262">
        <v>0</v>
      </c>
      <c r="D82" s="262">
        <v>0</v>
      </c>
      <c r="E82" s="262"/>
      <c r="F82" s="262"/>
      <c r="G82" s="271" t="s">
        <v>185</v>
      </c>
      <c r="H82" s="96" t="s">
        <v>186</v>
      </c>
      <c r="I82" s="276"/>
      <c r="J82" s="276"/>
      <c r="K82" s="326" t="s">
        <v>73</v>
      </c>
      <c r="L82" s="215" t="s">
        <v>187</v>
      </c>
    </row>
    <row r="83" ht="27" spans="1:12">
      <c r="A83" s="61" t="s">
        <v>190</v>
      </c>
      <c r="B83" s="262" t="s">
        <v>191</v>
      </c>
      <c r="C83" s="262">
        <v>1</v>
      </c>
      <c r="D83" s="262">
        <v>0</v>
      </c>
      <c r="E83" s="262"/>
      <c r="F83" s="263" t="s">
        <v>18</v>
      </c>
      <c r="G83" s="271" t="s">
        <v>192</v>
      </c>
      <c r="H83" s="271" t="s">
        <v>193</v>
      </c>
      <c r="I83" s="276"/>
      <c r="J83" s="276"/>
      <c r="K83" s="326" t="s">
        <v>64</v>
      </c>
      <c r="L83" s="215" t="s">
        <v>187</v>
      </c>
    </row>
    <row r="84" ht="27" spans="1:12">
      <c r="A84" s="61" t="s">
        <v>194</v>
      </c>
      <c r="B84" s="262" t="s">
        <v>195</v>
      </c>
      <c r="C84" s="262">
        <v>3</v>
      </c>
      <c r="D84" s="262">
        <v>3</v>
      </c>
      <c r="E84" s="262"/>
      <c r="F84" s="263" t="s">
        <v>18</v>
      </c>
      <c r="G84" s="271" t="s">
        <v>185</v>
      </c>
      <c r="H84" s="271" t="s">
        <v>186</v>
      </c>
      <c r="I84" s="276"/>
      <c r="J84" s="276"/>
      <c r="K84" s="326" t="s">
        <v>64</v>
      </c>
      <c r="L84" s="215" t="s">
        <v>187</v>
      </c>
    </row>
    <row r="85" s="214" customFormat="1" ht="27" spans="1:12">
      <c r="A85" s="340" t="s">
        <v>196</v>
      </c>
      <c r="B85" s="42" t="s">
        <v>197</v>
      </c>
      <c r="C85" s="65">
        <v>0</v>
      </c>
      <c r="D85" s="65">
        <v>0</v>
      </c>
      <c r="E85" s="65"/>
      <c r="F85" s="65"/>
      <c r="G85" s="281" t="s">
        <v>198</v>
      </c>
      <c r="H85" s="42" t="s">
        <v>199</v>
      </c>
      <c r="I85" s="40"/>
      <c r="J85" s="40"/>
      <c r="K85" s="275" t="s">
        <v>21</v>
      </c>
      <c r="L85" s="216" t="s">
        <v>200</v>
      </c>
    </row>
    <row r="86" s="214" customFormat="1" spans="1:12">
      <c r="A86" s="340" t="s">
        <v>201</v>
      </c>
      <c r="B86" s="42" t="s">
        <v>202</v>
      </c>
      <c r="C86" s="65">
        <v>0</v>
      </c>
      <c r="D86" s="65">
        <v>0</v>
      </c>
      <c r="E86" s="65"/>
      <c r="F86" s="65"/>
      <c r="G86" s="281" t="s">
        <v>198</v>
      </c>
      <c r="H86" s="42" t="s">
        <v>199</v>
      </c>
      <c r="I86" s="43"/>
      <c r="J86" s="43"/>
      <c r="K86" s="275" t="s">
        <v>21</v>
      </c>
      <c r="L86" s="216" t="s">
        <v>200</v>
      </c>
    </row>
    <row r="87" s="214" customFormat="1" spans="1:12">
      <c r="A87" s="40"/>
      <c r="B87" s="42" t="s">
        <v>203</v>
      </c>
      <c r="C87" s="65">
        <v>0</v>
      </c>
      <c r="D87" s="65">
        <v>0</v>
      </c>
      <c r="E87" s="65"/>
      <c r="F87" s="65"/>
      <c r="G87" s="71"/>
      <c r="H87" s="40"/>
      <c r="I87" s="43"/>
      <c r="J87" s="43"/>
      <c r="K87" s="275" t="s">
        <v>21</v>
      </c>
      <c r="L87" s="216" t="s">
        <v>200</v>
      </c>
    </row>
    <row r="88" s="214" customFormat="1" ht="27" spans="1:12">
      <c r="A88" s="340" t="s">
        <v>204</v>
      </c>
      <c r="B88" s="42" t="s">
        <v>205</v>
      </c>
      <c r="C88" s="65">
        <v>0</v>
      </c>
      <c r="D88" s="65">
        <v>0</v>
      </c>
      <c r="E88" s="65"/>
      <c r="F88" s="65"/>
      <c r="G88" s="281" t="s">
        <v>206</v>
      </c>
      <c r="H88" s="42" t="s">
        <v>207</v>
      </c>
      <c r="I88" s="43"/>
      <c r="J88" s="43"/>
      <c r="K88" s="275" t="s">
        <v>21</v>
      </c>
      <c r="L88" s="216" t="s">
        <v>200</v>
      </c>
    </row>
    <row r="89" s="214" customFormat="1" ht="27" spans="1:12">
      <c r="A89" s="61"/>
      <c r="B89" s="42" t="s">
        <v>208</v>
      </c>
      <c r="C89" s="65">
        <v>5</v>
      </c>
      <c r="D89" s="65">
        <v>2</v>
      </c>
      <c r="E89" s="65"/>
      <c r="F89" s="272" t="s">
        <v>18</v>
      </c>
      <c r="G89" s="281" t="s">
        <v>209</v>
      </c>
      <c r="H89" s="83" t="s">
        <v>210</v>
      </c>
      <c r="I89" s="43"/>
      <c r="J89" s="43"/>
      <c r="K89" s="275" t="s">
        <v>21</v>
      </c>
      <c r="L89" s="216" t="s">
        <v>200</v>
      </c>
    </row>
    <row r="90" s="214" customFormat="1" ht="27" spans="1:12">
      <c r="A90" s="40" t="s">
        <v>211</v>
      </c>
      <c r="B90" s="42" t="s">
        <v>212</v>
      </c>
      <c r="C90" s="65">
        <v>0</v>
      </c>
      <c r="D90" s="65">
        <v>0</v>
      </c>
      <c r="E90" s="65"/>
      <c r="F90" s="65"/>
      <c r="G90" s="281" t="s">
        <v>209</v>
      </c>
      <c r="H90" s="42" t="s">
        <v>210</v>
      </c>
      <c r="I90" s="43"/>
      <c r="J90" s="43"/>
      <c r="K90" s="275" t="s">
        <v>21</v>
      </c>
      <c r="L90" s="216" t="s">
        <v>200</v>
      </c>
    </row>
    <row r="91" s="214" customFormat="1" ht="27" spans="1:12">
      <c r="A91" s="61" t="s">
        <v>213</v>
      </c>
      <c r="B91" s="42" t="s">
        <v>214</v>
      </c>
      <c r="C91" s="65">
        <v>5</v>
      </c>
      <c r="D91" s="65">
        <v>0</v>
      </c>
      <c r="E91" s="65"/>
      <c r="F91" s="272" t="s">
        <v>18</v>
      </c>
      <c r="G91" s="281" t="s">
        <v>209</v>
      </c>
      <c r="H91" s="83" t="s">
        <v>210</v>
      </c>
      <c r="I91" s="43"/>
      <c r="J91" s="43"/>
      <c r="K91" s="275" t="s">
        <v>21</v>
      </c>
      <c r="L91" s="216" t="s">
        <v>200</v>
      </c>
    </row>
    <row r="92" s="214" customFormat="1" ht="27" spans="1:12">
      <c r="A92" s="61" t="s">
        <v>215</v>
      </c>
      <c r="B92" s="42" t="s">
        <v>216</v>
      </c>
      <c r="C92" s="65">
        <v>2</v>
      </c>
      <c r="D92" s="65">
        <v>2</v>
      </c>
      <c r="E92" s="65"/>
      <c r="F92" s="272" t="s">
        <v>18</v>
      </c>
      <c r="G92" s="281" t="s">
        <v>217</v>
      </c>
      <c r="H92" s="83" t="s">
        <v>218</v>
      </c>
      <c r="I92" s="43"/>
      <c r="J92" s="43"/>
      <c r="K92" s="275" t="s">
        <v>21</v>
      </c>
      <c r="L92" s="216" t="s">
        <v>200</v>
      </c>
    </row>
    <row r="93" s="214" customFormat="1" ht="27" spans="1:12">
      <c r="A93" s="61" t="s">
        <v>219</v>
      </c>
      <c r="B93" s="40" t="s">
        <v>220</v>
      </c>
      <c r="C93" s="65">
        <v>1</v>
      </c>
      <c r="D93" s="42">
        <v>1</v>
      </c>
      <c r="E93" s="65"/>
      <c r="F93" s="272" t="s">
        <v>18</v>
      </c>
      <c r="G93" s="281" t="s">
        <v>198</v>
      </c>
      <c r="H93" s="83" t="s">
        <v>199</v>
      </c>
      <c r="I93" s="40"/>
      <c r="J93" s="40"/>
      <c r="K93" s="275" t="s">
        <v>73</v>
      </c>
      <c r="L93" s="216" t="s">
        <v>200</v>
      </c>
    </row>
    <row r="94" spans="1:12">
      <c r="A94" s="338" t="s">
        <v>221</v>
      </c>
      <c r="B94" s="74" t="s">
        <v>222</v>
      </c>
      <c r="C94" s="64">
        <v>2</v>
      </c>
      <c r="D94" s="64">
        <v>0</v>
      </c>
      <c r="E94" s="64"/>
      <c r="F94" s="291" t="s">
        <v>18</v>
      </c>
      <c r="G94" s="70" t="s">
        <v>223</v>
      </c>
      <c r="H94" s="330" t="s">
        <v>224</v>
      </c>
      <c r="I94" s="60"/>
      <c r="J94" s="60"/>
      <c r="K94" s="326" t="s">
        <v>21</v>
      </c>
      <c r="L94" s="215" t="s">
        <v>225</v>
      </c>
    </row>
    <row r="95" spans="1:12">
      <c r="A95" s="288"/>
      <c r="B95" s="74" t="s">
        <v>226</v>
      </c>
      <c r="C95" s="64">
        <v>1</v>
      </c>
      <c r="D95" s="64">
        <v>1</v>
      </c>
      <c r="E95" s="64"/>
      <c r="F95" s="291" t="s">
        <v>227</v>
      </c>
      <c r="G95" s="288"/>
      <c r="H95" s="288"/>
      <c r="I95" s="60"/>
      <c r="J95" s="60"/>
      <c r="K95" s="326" t="s">
        <v>21</v>
      </c>
      <c r="L95" s="215" t="s">
        <v>225</v>
      </c>
    </row>
    <row r="96" spans="1:12">
      <c r="A96" s="288"/>
      <c r="B96" s="74" t="s">
        <v>228</v>
      </c>
      <c r="C96" s="64">
        <v>3</v>
      </c>
      <c r="D96" s="64">
        <v>0</v>
      </c>
      <c r="E96" s="64"/>
      <c r="F96" s="291" t="s">
        <v>18</v>
      </c>
      <c r="G96" s="288"/>
      <c r="H96" s="288"/>
      <c r="I96" s="60"/>
      <c r="J96" s="60"/>
      <c r="K96" s="326" t="s">
        <v>21</v>
      </c>
      <c r="L96" s="215" t="s">
        <v>225</v>
      </c>
    </row>
    <row r="97" ht="27" spans="1:12">
      <c r="A97" s="338" t="s">
        <v>229</v>
      </c>
      <c r="B97" s="74" t="s">
        <v>230</v>
      </c>
      <c r="C97" s="64">
        <v>2</v>
      </c>
      <c r="D97" s="64">
        <v>0</v>
      </c>
      <c r="E97" s="64"/>
      <c r="F97" s="291" t="s">
        <v>231</v>
      </c>
      <c r="G97" s="70" t="s">
        <v>232</v>
      </c>
      <c r="H97" s="70" t="s">
        <v>233</v>
      </c>
      <c r="I97" s="60"/>
      <c r="J97" s="60"/>
      <c r="K97" s="326" t="s">
        <v>21</v>
      </c>
      <c r="L97" s="215" t="s">
        <v>225</v>
      </c>
    </row>
    <row r="98" ht="27" spans="1:12">
      <c r="A98" s="339" t="s">
        <v>234</v>
      </c>
      <c r="B98" s="74" t="s">
        <v>235</v>
      </c>
      <c r="C98" s="64">
        <v>0</v>
      </c>
      <c r="D98" s="64">
        <v>0</v>
      </c>
      <c r="E98" s="64"/>
      <c r="F98" s="64"/>
      <c r="G98" s="70" t="s">
        <v>236</v>
      </c>
      <c r="H98" s="62" t="s">
        <v>233</v>
      </c>
      <c r="I98" s="60"/>
      <c r="J98" s="60"/>
      <c r="K98" s="326" t="s">
        <v>21</v>
      </c>
      <c r="L98" s="215" t="s">
        <v>225</v>
      </c>
    </row>
    <row r="99" ht="27" spans="1:12">
      <c r="A99" s="338" t="s">
        <v>237</v>
      </c>
      <c r="B99" s="65" t="s">
        <v>238</v>
      </c>
      <c r="C99" s="64">
        <v>2</v>
      </c>
      <c r="D99" s="64">
        <v>1</v>
      </c>
      <c r="E99" s="64"/>
      <c r="F99" s="291" t="s">
        <v>239</v>
      </c>
      <c r="G99" s="70" t="s">
        <v>236</v>
      </c>
      <c r="H99" s="70" t="s">
        <v>233</v>
      </c>
      <c r="I99" s="60"/>
      <c r="J99" s="60"/>
      <c r="K99" s="326" t="s">
        <v>21</v>
      </c>
      <c r="L99" s="215" t="s">
        <v>225</v>
      </c>
    </row>
    <row r="100" ht="27" spans="1:12">
      <c r="A100" s="338" t="s">
        <v>240</v>
      </c>
      <c r="B100" s="74" t="s">
        <v>241</v>
      </c>
      <c r="C100" s="64">
        <v>5</v>
      </c>
      <c r="D100" s="64">
        <v>2</v>
      </c>
      <c r="E100" s="64"/>
      <c r="F100" s="291" t="s">
        <v>18</v>
      </c>
      <c r="G100" s="70" t="s">
        <v>242</v>
      </c>
      <c r="H100" s="70" t="s">
        <v>224</v>
      </c>
      <c r="I100" s="60"/>
      <c r="J100" s="60"/>
      <c r="K100" s="326" t="s">
        <v>21</v>
      </c>
      <c r="L100" s="215" t="s">
        <v>225</v>
      </c>
    </row>
    <row r="101" ht="27" spans="1:12">
      <c r="A101" s="61" t="s">
        <v>243</v>
      </c>
      <c r="B101" s="74" t="s">
        <v>244</v>
      </c>
      <c r="C101" s="64">
        <v>2</v>
      </c>
      <c r="D101" s="64">
        <v>0</v>
      </c>
      <c r="E101" s="64"/>
      <c r="F101" s="291" t="s">
        <v>18</v>
      </c>
      <c r="G101" s="70" t="s">
        <v>242</v>
      </c>
      <c r="H101" s="70" t="s">
        <v>224</v>
      </c>
      <c r="I101" s="40"/>
      <c r="J101" s="60"/>
      <c r="K101" s="326" t="s">
        <v>64</v>
      </c>
      <c r="L101" s="215" t="s">
        <v>225</v>
      </c>
    </row>
    <row r="102" spans="1:12">
      <c r="A102" s="338" t="s">
        <v>245</v>
      </c>
      <c r="B102" s="74" t="s">
        <v>246</v>
      </c>
      <c r="C102" s="64">
        <v>2</v>
      </c>
      <c r="D102" s="64">
        <v>1</v>
      </c>
      <c r="E102" s="64"/>
      <c r="F102" s="291" t="s">
        <v>247</v>
      </c>
      <c r="G102" s="70" t="s">
        <v>248</v>
      </c>
      <c r="H102" s="70" t="s">
        <v>249</v>
      </c>
      <c r="I102" s="62"/>
      <c r="J102" s="62"/>
      <c r="K102" s="326" t="s">
        <v>21</v>
      </c>
      <c r="L102" s="215" t="s">
        <v>250</v>
      </c>
    </row>
    <row r="103" spans="1:12">
      <c r="A103" s="288"/>
      <c r="B103" s="74" t="s">
        <v>251</v>
      </c>
      <c r="C103" s="64">
        <v>6</v>
      </c>
      <c r="D103" s="64">
        <v>3</v>
      </c>
      <c r="E103" s="64"/>
      <c r="F103" s="291" t="s">
        <v>247</v>
      </c>
      <c r="G103" s="288"/>
      <c r="H103" s="288"/>
      <c r="I103" s="60"/>
      <c r="J103" s="60"/>
      <c r="K103" s="326" t="s">
        <v>21</v>
      </c>
      <c r="L103" s="215" t="s">
        <v>250</v>
      </c>
    </row>
    <row r="104" spans="1:12">
      <c r="A104" s="288"/>
      <c r="B104" s="74" t="s">
        <v>252</v>
      </c>
      <c r="C104" s="64">
        <v>5</v>
      </c>
      <c r="D104" s="64">
        <v>2</v>
      </c>
      <c r="E104" s="64"/>
      <c r="F104" s="291" t="s">
        <v>247</v>
      </c>
      <c r="G104" s="288"/>
      <c r="H104" s="288"/>
      <c r="I104" s="60"/>
      <c r="J104" s="60"/>
      <c r="K104" s="326" t="s">
        <v>21</v>
      </c>
      <c r="L104" s="215" t="s">
        <v>250</v>
      </c>
    </row>
    <row r="105" spans="1:12">
      <c r="A105" s="60"/>
      <c r="B105" s="74" t="s">
        <v>253</v>
      </c>
      <c r="C105" s="64">
        <v>0</v>
      </c>
      <c r="D105" s="64">
        <v>0</v>
      </c>
      <c r="E105" s="64"/>
      <c r="F105" s="64"/>
      <c r="G105" s="288"/>
      <c r="H105" s="60"/>
      <c r="I105" s="60"/>
      <c r="J105" s="60"/>
      <c r="K105" s="326" t="s">
        <v>21</v>
      </c>
      <c r="L105" s="215" t="s">
        <v>250</v>
      </c>
    </row>
    <row r="106" ht="27" spans="1:12">
      <c r="A106" s="345" t="s">
        <v>254</v>
      </c>
      <c r="B106" s="85" t="s">
        <v>255</v>
      </c>
      <c r="C106" s="64">
        <v>0</v>
      </c>
      <c r="D106" s="64">
        <v>0</v>
      </c>
      <c r="E106" s="64"/>
      <c r="F106" s="64"/>
      <c r="G106" s="70" t="s">
        <v>256</v>
      </c>
      <c r="H106" s="62" t="s">
        <v>257</v>
      </c>
      <c r="I106" s="76"/>
      <c r="J106" s="76"/>
      <c r="K106" s="326" t="s">
        <v>21</v>
      </c>
      <c r="L106" s="215" t="s">
        <v>250</v>
      </c>
    </row>
    <row r="107" spans="1:12">
      <c r="A107" s="338" t="s">
        <v>258</v>
      </c>
      <c r="B107" s="74" t="s">
        <v>259</v>
      </c>
      <c r="C107" s="64">
        <v>3</v>
      </c>
      <c r="D107" s="64">
        <v>0</v>
      </c>
      <c r="E107" s="64"/>
      <c r="F107" s="291" t="s">
        <v>247</v>
      </c>
      <c r="G107" s="70" t="s">
        <v>260</v>
      </c>
      <c r="H107" s="70" t="s">
        <v>261</v>
      </c>
      <c r="I107" s="60"/>
      <c r="J107" s="60"/>
      <c r="K107" s="326" t="s">
        <v>21</v>
      </c>
      <c r="L107" s="215" t="s">
        <v>250</v>
      </c>
    </row>
    <row r="108" spans="1:12">
      <c r="A108" s="288"/>
      <c r="B108" s="74" t="s">
        <v>262</v>
      </c>
      <c r="C108" s="64">
        <v>5</v>
      </c>
      <c r="D108" s="64">
        <v>0</v>
      </c>
      <c r="E108" s="64"/>
      <c r="F108" s="291" t="s">
        <v>247</v>
      </c>
      <c r="G108" s="288"/>
      <c r="H108" s="288"/>
      <c r="I108" s="60"/>
      <c r="J108" s="60"/>
      <c r="K108" s="326" t="s">
        <v>21</v>
      </c>
      <c r="L108" s="215" t="s">
        <v>250</v>
      </c>
    </row>
    <row r="109" spans="1:12">
      <c r="A109" s="288"/>
      <c r="B109" s="74" t="s">
        <v>263</v>
      </c>
      <c r="C109" s="64">
        <v>4</v>
      </c>
      <c r="D109" s="64">
        <v>2</v>
      </c>
      <c r="E109" s="64"/>
      <c r="F109" s="291" t="s">
        <v>247</v>
      </c>
      <c r="G109" s="288"/>
      <c r="H109" s="288"/>
      <c r="I109" s="60"/>
      <c r="J109" s="60"/>
      <c r="K109" s="326" t="s">
        <v>21</v>
      </c>
      <c r="L109" s="215" t="s">
        <v>250</v>
      </c>
    </row>
    <row r="110" spans="1:12">
      <c r="A110" s="288"/>
      <c r="B110" s="74" t="s">
        <v>264</v>
      </c>
      <c r="C110" s="64">
        <v>4</v>
      </c>
      <c r="D110" s="64">
        <v>0</v>
      </c>
      <c r="E110" s="64"/>
      <c r="F110" s="291" t="s">
        <v>247</v>
      </c>
      <c r="G110" s="288"/>
      <c r="H110" s="288"/>
      <c r="I110" s="60"/>
      <c r="J110" s="60"/>
      <c r="K110" s="326" t="s">
        <v>21</v>
      </c>
      <c r="L110" s="215" t="s">
        <v>250</v>
      </c>
    </row>
    <row r="111" ht="27" spans="1:12">
      <c r="A111" s="338" t="s">
        <v>265</v>
      </c>
      <c r="B111" s="74" t="s">
        <v>266</v>
      </c>
      <c r="C111" s="64">
        <v>4</v>
      </c>
      <c r="D111" s="64">
        <v>2</v>
      </c>
      <c r="E111" s="64"/>
      <c r="F111" s="291" t="s">
        <v>247</v>
      </c>
      <c r="G111" s="70" t="s">
        <v>256</v>
      </c>
      <c r="H111" s="70" t="s">
        <v>257</v>
      </c>
      <c r="I111" s="60"/>
      <c r="J111" s="60"/>
      <c r="K111" s="326" t="s">
        <v>21</v>
      </c>
      <c r="L111" s="215" t="s">
        <v>250</v>
      </c>
    </row>
    <row r="112" spans="1:13">
      <c r="A112" s="338" t="s">
        <v>267</v>
      </c>
      <c r="B112" s="74" t="s">
        <v>268</v>
      </c>
      <c r="C112" s="64">
        <v>5</v>
      </c>
      <c r="D112" s="64">
        <v>5</v>
      </c>
      <c r="E112" s="64"/>
      <c r="F112" s="291" t="s">
        <v>247</v>
      </c>
      <c r="G112" s="70" t="s">
        <v>256</v>
      </c>
      <c r="H112" s="70" t="s">
        <v>257</v>
      </c>
      <c r="I112" s="60"/>
      <c r="J112" s="60"/>
      <c r="K112" s="326" t="s">
        <v>21</v>
      </c>
      <c r="L112" s="215" t="s">
        <v>250</v>
      </c>
      <c r="M112" s="331"/>
    </row>
    <row r="113" spans="1:12">
      <c r="A113" s="288"/>
      <c r="B113" s="74" t="s">
        <v>269</v>
      </c>
      <c r="C113" s="64">
        <v>3</v>
      </c>
      <c r="D113" s="64">
        <v>0</v>
      </c>
      <c r="E113" s="64"/>
      <c r="F113" s="291" t="s">
        <v>247</v>
      </c>
      <c r="G113" s="288"/>
      <c r="H113" s="288"/>
      <c r="I113" s="60"/>
      <c r="J113" s="60"/>
      <c r="K113" s="326" t="s">
        <v>21</v>
      </c>
      <c r="L113" s="215" t="s">
        <v>250</v>
      </c>
    </row>
    <row r="114" ht="27" spans="1:12">
      <c r="A114" s="339" t="s">
        <v>270</v>
      </c>
      <c r="B114" s="74" t="s">
        <v>271</v>
      </c>
      <c r="C114" s="65">
        <v>0</v>
      </c>
      <c r="D114" s="65">
        <v>0</v>
      </c>
      <c r="E114" s="64" t="s">
        <v>99</v>
      </c>
      <c r="F114" s="62"/>
      <c r="G114" s="70" t="s">
        <v>272</v>
      </c>
      <c r="H114" s="62">
        <v>18159515139</v>
      </c>
      <c r="I114" s="62"/>
      <c r="J114" s="62"/>
      <c r="K114" s="326" t="s">
        <v>21</v>
      </c>
      <c r="L114" s="215" t="s">
        <v>273</v>
      </c>
    </row>
    <row r="115" ht="27" spans="1:12">
      <c r="A115" s="339" t="s">
        <v>274</v>
      </c>
      <c r="B115" s="74" t="s">
        <v>275</v>
      </c>
      <c r="C115" s="65">
        <v>0</v>
      </c>
      <c r="D115" s="65">
        <v>0</v>
      </c>
      <c r="E115" s="64" t="s">
        <v>99</v>
      </c>
      <c r="F115" s="62"/>
      <c r="G115" s="70" t="s">
        <v>272</v>
      </c>
      <c r="H115" s="62">
        <v>13599737558</v>
      </c>
      <c r="I115" s="62"/>
      <c r="J115" s="62"/>
      <c r="K115" s="326" t="s">
        <v>21</v>
      </c>
      <c r="L115" s="215" t="s">
        <v>273</v>
      </c>
    </row>
    <row r="116" ht="27" spans="1:12">
      <c r="A116" s="61" t="s">
        <v>276</v>
      </c>
      <c r="B116" s="40" t="s">
        <v>277</v>
      </c>
      <c r="C116" s="65">
        <v>2</v>
      </c>
      <c r="D116" s="65">
        <v>2</v>
      </c>
      <c r="E116" s="64" t="s">
        <v>99</v>
      </c>
      <c r="F116" s="70" t="s">
        <v>18</v>
      </c>
      <c r="G116" s="70" t="s">
        <v>272</v>
      </c>
      <c r="H116" s="291">
        <v>13599737558</v>
      </c>
      <c r="I116" s="276"/>
      <c r="J116" s="276"/>
      <c r="K116" s="326" t="s">
        <v>64</v>
      </c>
      <c r="L116" s="215" t="s">
        <v>273</v>
      </c>
    </row>
    <row r="117" ht="27" spans="1:12">
      <c r="A117" s="61" t="s">
        <v>278</v>
      </c>
      <c r="B117" s="40" t="s">
        <v>279</v>
      </c>
      <c r="C117" s="65">
        <v>3</v>
      </c>
      <c r="D117" s="65">
        <v>0</v>
      </c>
      <c r="E117" s="64" t="s">
        <v>99</v>
      </c>
      <c r="F117" s="291" t="s">
        <v>18</v>
      </c>
      <c r="G117" s="83" t="s">
        <v>280</v>
      </c>
      <c r="H117" s="61">
        <v>13599737558</v>
      </c>
      <c r="I117" s="40"/>
      <c r="J117" s="64"/>
      <c r="K117" s="326" t="s">
        <v>64</v>
      </c>
      <c r="L117" s="215" t="s">
        <v>273</v>
      </c>
    </row>
    <row r="118" ht="27" spans="1:12">
      <c r="A118" s="61" t="s">
        <v>281</v>
      </c>
      <c r="B118" s="40" t="s">
        <v>282</v>
      </c>
      <c r="C118" s="65">
        <v>15</v>
      </c>
      <c r="D118" s="65">
        <v>2</v>
      </c>
      <c r="E118" s="64" t="s">
        <v>99</v>
      </c>
      <c r="F118" s="291" t="s">
        <v>18</v>
      </c>
      <c r="G118" s="83" t="s">
        <v>283</v>
      </c>
      <c r="H118" s="61">
        <v>13959732965</v>
      </c>
      <c r="I118" s="40"/>
      <c r="J118" s="64"/>
      <c r="K118" s="326" t="s">
        <v>64</v>
      </c>
      <c r="L118" s="215" t="s">
        <v>273</v>
      </c>
    </row>
    <row r="119" ht="27" spans="1:12">
      <c r="A119" s="61" t="s">
        <v>284</v>
      </c>
      <c r="B119" s="40" t="s">
        <v>285</v>
      </c>
      <c r="C119" s="65">
        <v>7</v>
      </c>
      <c r="D119" s="65">
        <v>1</v>
      </c>
      <c r="E119" s="64" t="s">
        <v>99</v>
      </c>
      <c r="F119" s="291" t="s">
        <v>18</v>
      </c>
      <c r="G119" s="83" t="s">
        <v>283</v>
      </c>
      <c r="H119" s="61">
        <v>13959732965</v>
      </c>
      <c r="I119" s="40"/>
      <c r="J119" s="64"/>
      <c r="K119" s="326" t="s">
        <v>64</v>
      </c>
      <c r="L119" s="215" t="s">
        <v>273</v>
      </c>
    </row>
    <row r="120" ht="27" spans="1:12">
      <c r="A120" s="61" t="s">
        <v>286</v>
      </c>
      <c r="B120" s="40" t="s">
        <v>287</v>
      </c>
      <c r="C120" s="65">
        <v>6</v>
      </c>
      <c r="D120" s="65">
        <v>2</v>
      </c>
      <c r="E120" s="64" t="s">
        <v>99</v>
      </c>
      <c r="F120" s="291" t="s">
        <v>18</v>
      </c>
      <c r="G120" s="83" t="s">
        <v>283</v>
      </c>
      <c r="H120" s="61">
        <v>13959732965</v>
      </c>
      <c r="I120" s="40"/>
      <c r="J120" s="64"/>
      <c r="K120" s="326" t="s">
        <v>64</v>
      </c>
      <c r="L120" s="215" t="s">
        <v>273</v>
      </c>
    </row>
    <row r="121" ht="27" spans="1:12">
      <c r="A121" s="40" t="s">
        <v>288</v>
      </c>
      <c r="B121" s="40" t="s">
        <v>289</v>
      </c>
      <c r="C121" s="65">
        <v>0</v>
      </c>
      <c r="D121" s="65">
        <v>0</v>
      </c>
      <c r="E121" s="64" t="s">
        <v>99</v>
      </c>
      <c r="F121" s="64"/>
      <c r="G121" s="83" t="s">
        <v>280</v>
      </c>
      <c r="H121" s="40">
        <v>13599737558</v>
      </c>
      <c r="I121" s="40"/>
      <c r="J121" s="64"/>
      <c r="K121" s="326" t="s">
        <v>64</v>
      </c>
      <c r="L121" s="215" t="s">
        <v>273</v>
      </c>
    </row>
    <row r="122" ht="27" spans="1:12">
      <c r="A122" s="61" t="s">
        <v>290</v>
      </c>
      <c r="B122" s="40" t="s">
        <v>291</v>
      </c>
      <c r="C122" s="64">
        <v>6</v>
      </c>
      <c r="D122" s="64">
        <v>0</v>
      </c>
      <c r="E122" s="64" t="s">
        <v>99</v>
      </c>
      <c r="F122" s="291" t="s">
        <v>18</v>
      </c>
      <c r="G122" s="83" t="s">
        <v>280</v>
      </c>
      <c r="H122" s="61">
        <v>13599737558</v>
      </c>
      <c r="I122" s="40"/>
      <c r="J122" s="64"/>
      <c r="K122" s="326" t="s">
        <v>64</v>
      </c>
      <c r="L122" s="215" t="s">
        <v>273</v>
      </c>
    </row>
    <row r="123" spans="1:12">
      <c r="A123" s="339" t="s">
        <v>292</v>
      </c>
      <c r="B123" s="74" t="s">
        <v>293</v>
      </c>
      <c r="C123" s="64">
        <v>0</v>
      </c>
      <c r="D123" s="64">
        <v>0</v>
      </c>
      <c r="E123" s="64"/>
      <c r="F123" s="62"/>
      <c r="G123" s="70" t="s">
        <v>294</v>
      </c>
      <c r="H123" s="62" t="s">
        <v>295</v>
      </c>
      <c r="I123" s="62"/>
      <c r="J123" s="62"/>
      <c r="K123" s="326" t="s">
        <v>21</v>
      </c>
      <c r="L123" s="215" t="s">
        <v>296</v>
      </c>
    </row>
    <row r="124" spans="1:12">
      <c r="A124" s="60"/>
      <c r="B124" s="74" t="s">
        <v>297</v>
      </c>
      <c r="C124" s="64">
        <v>0</v>
      </c>
      <c r="D124" s="64">
        <v>0</v>
      </c>
      <c r="E124" s="64"/>
      <c r="F124" s="62"/>
      <c r="G124" s="288"/>
      <c r="H124" s="60"/>
      <c r="I124" s="60"/>
      <c r="J124" s="60"/>
      <c r="K124" s="326" t="s">
        <v>21</v>
      </c>
      <c r="L124" s="215" t="s">
        <v>296</v>
      </c>
    </row>
    <row r="125" spans="1:12">
      <c r="A125" s="60"/>
      <c r="B125" s="74" t="s">
        <v>298</v>
      </c>
      <c r="C125" s="64">
        <v>0</v>
      </c>
      <c r="D125" s="64">
        <v>0</v>
      </c>
      <c r="E125" s="64"/>
      <c r="F125" s="62"/>
      <c r="G125" s="288"/>
      <c r="H125" s="60"/>
      <c r="I125" s="60"/>
      <c r="J125" s="60"/>
      <c r="K125" s="326" t="s">
        <v>21</v>
      </c>
      <c r="L125" s="215" t="s">
        <v>296</v>
      </c>
    </row>
    <row r="126" spans="1:12">
      <c r="A126" s="60"/>
      <c r="B126" s="74" t="s">
        <v>299</v>
      </c>
      <c r="C126" s="64">
        <v>0</v>
      </c>
      <c r="D126" s="64">
        <v>0</v>
      </c>
      <c r="E126" s="64"/>
      <c r="F126" s="62"/>
      <c r="G126" s="288"/>
      <c r="H126" s="60"/>
      <c r="I126" s="60"/>
      <c r="J126" s="60"/>
      <c r="K126" s="326" t="s">
        <v>21</v>
      </c>
      <c r="L126" s="215" t="s">
        <v>296</v>
      </c>
    </row>
    <row r="127" spans="1:12">
      <c r="A127" s="60"/>
      <c r="B127" s="74" t="s">
        <v>300</v>
      </c>
      <c r="C127" s="64">
        <v>0</v>
      </c>
      <c r="D127" s="64">
        <v>0</v>
      </c>
      <c r="E127" s="64"/>
      <c r="F127" s="62"/>
      <c r="G127" s="288"/>
      <c r="H127" s="60"/>
      <c r="I127" s="60"/>
      <c r="J127" s="60"/>
      <c r="K127" s="326" t="s">
        <v>21</v>
      </c>
      <c r="L127" s="215" t="s">
        <v>296</v>
      </c>
    </row>
    <row r="128" spans="1:12">
      <c r="A128" s="60"/>
      <c r="B128" s="74" t="s">
        <v>301</v>
      </c>
      <c r="C128" s="64">
        <v>0</v>
      </c>
      <c r="D128" s="64">
        <v>0</v>
      </c>
      <c r="E128" s="64"/>
      <c r="F128" s="62"/>
      <c r="G128" s="288"/>
      <c r="H128" s="60"/>
      <c r="I128" s="60"/>
      <c r="J128" s="60"/>
      <c r="K128" s="326" t="s">
        <v>21</v>
      </c>
      <c r="L128" s="215" t="s">
        <v>296</v>
      </c>
    </row>
    <row r="129" spans="1:12">
      <c r="A129" s="338" t="s">
        <v>302</v>
      </c>
      <c r="B129" s="74" t="s">
        <v>303</v>
      </c>
      <c r="C129" s="64">
        <v>2</v>
      </c>
      <c r="D129" s="64">
        <v>1</v>
      </c>
      <c r="E129" s="64"/>
      <c r="F129" s="288" t="s">
        <v>18</v>
      </c>
      <c r="G129" s="70" t="s">
        <v>294</v>
      </c>
      <c r="H129" s="70" t="s">
        <v>295</v>
      </c>
      <c r="I129" s="60"/>
      <c r="J129" s="60"/>
      <c r="K129" s="326" t="s">
        <v>21</v>
      </c>
      <c r="L129" s="215" t="s">
        <v>296</v>
      </c>
    </row>
    <row r="130" spans="1:12">
      <c r="A130" s="60"/>
      <c r="B130" s="74" t="s">
        <v>304</v>
      </c>
      <c r="C130" s="64">
        <v>0</v>
      </c>
      <c r="D130" s="64">
        <v>0</v>
      </c>
      <c r="E130" s="64"/>
      <c r="F130" s="60"/>
      <c r="G130" s="288"/>
      <c r="H130" s="60"/>
      <c r="I130" s="60"/>
      <c r="J130" s="60"/>
      <c r="K130" s="326" t="s">
        <v>21</v>
      </c>
      <c r="L130" s="215" t="s">
        <v>296</v>
      </c>
    </row>
    <row r="131" spans="1:12">
      <c r="A131" s="60"/>
      <c r="B131" s="74" t="s">
        <v>305</v>
      </c>
      <c r="C131" s="64">
        <v>0</v>
      </c>
      <c r="D131" s="64">
        <v>0</v>
      </c>
      <c r="E131" s="64"/>
      <c r="F131" s="60"/>
      <c r="G131" s="288"/>
      <c r="H131" s="60"/>
      <c r="I131" s="60"/>
      <c r="J131" s="60"/>
      <c r="K131" s="326" t="s">
        <v>21</v>
      </c>
      <c r="L131" s="215" t="s">
        <v>296</v>
      </c>
    </row>
    <row r="132" spans="1:12">
      <c r="A132" s="60"/>
      <c r="B132" s="74" t="s">
        <v>306</v>
      </c>
      <c r="C132" s="64">
        <v>0</v>
      </c>
      <c r="D132" s="64">
        <v>0</v>
      </c>
      <c r="E132" s="64"/>
      <c r="F132" s="60"/>
      <c r="G132" s="288"/>
      <c r="H132" s="60"/>
      <c r="I132" s="60"/>
      <c r="J132" s="60"/>
      <c r="K132" s="326" t="s">
        <v>21</v>
      </c>
      <c r="L132" s="215" t="s">
        <v>296</v>
      </c>
    </row>
    <row r="133" spans="1:12">
      <c r="A133" s="339" t="s">
        <v>307</v>
      </c>
      <c r="B133" s="74" t="s">
        <v>308</v>
      </c>
      <c r="C133" s="64">
        <v>0</v>
      </c>
      <c r="D133" s="64">
        <v>0</v>
      </c>
      <c r="E133" s="64"/>
      <c r="F133" s="64"/>
      <c r="G133" s="70" t="s">
        <v>309</v>
      </c>
      <c r="H133" s="62" t="s">
        <v>310</v>
      </c>
      <c r="I133" s="60"/>
      <c r="J133" s="60"/>
      <c r="K133" s="326" t="s">
        <v>21</v>
      </c>
      <c r="L133" s="215" t="s">
        <v>296</v>
      </c>
    </row>
    <row r="134" spans="1:12">
      <c r="A134" s="60"/>
      <c r="B134" s="74" t="s">
        <v>311</v>
      </c>
      <c r="C134" s="64">
        <v>0</v>
      </c>
      <c r="D134" s="64">
        <v>0</v>
      </c>
      <c r="E134" s="64"/>
      <c r="F134" s="60"/>
      <c r="G134" s="288"/>
      <c r="H134" s="60"/>
      <c r="I134" s="60"/>
      <c r="J134" s="60"/>
      <c r="K134" s="326" t="s">
        <v>21</v>
      </c>
      <c r="L134" s="215" t="s">
        <v>296</v>
      </c>
    </row>
    <row r="135" spans="1:12">
      <c r="A135" s="288"/>
      <c r="B135" s="74" t="s">
        <v>312</v>
      </c>
      <c r="C135" s="64">
        <v>3</v>
      </c>
      <c r="D135" s="64">
        <v>2</v>
      </c>
      <c r="E135" s="64"/>
      <c r="F135" s="288" t="s">
        <v>18</v>
      </c>
      <c r="G135" s="288"/>
      <c r="H135" s="288"/>
      <c r="I135" s="60"/>
      <c r="J135" s="60"/>
      <c r="K135" s="326" t="s">
        <v>21</v>
      </c>
      <c r="L135" s="215" t="s">
        <v>296</v>
      </c>
    </row>
    <row r="136" spans="1:12">
      <c r="A136" s="338" t="s">
        <v>313</v>
      </c>
      <c r="B136" s="74" t="s">
        <v>314</v>
      </c>
      <c r="C136" s="64">
        <v>4</v>
      </c>
      <c r="D136" s="64">
        <v>3</v>
      </c>
      <c r="E136" s="64"/>
      <c r="F136" s="288" t="s">
        <v>18</v>
      </c>
      <c r="G136" s="70" t="s">
        <v>309</v>
      </c>
      <c r="H136" s="70" t="s">
        <v>310</v>
      </c>
      <c r="I136" s="60"/>
      <c r="J136" s="60"/>
      <c r="K136" s="326" t="s">
        <v>21</v>
      </c>
      <c r="L136" s="215" t="s">
        <v>296</v>
      </c>
    </row>
    <row r="137" spans="1:12">
      <c r="A137" s="288"/>
      <c r="B137" s="74" t="s">
        <v>315</v>
      </c>
      <c r="C137" s="64">
        <v>4</v>
      </c>
      <c r="D137" s="64">
        <v>2</v>
      </c>
      <c r="E137" s="64"/>
      <c r="F137" s="288" t="s">
        <v>18</v>
      </c>
      <c r="G137" s="70"/>
      <c r="H137" s="288"/>
      <c r="I137" s="60"/>
      <c r="J137" s="60"/>
      <c r="K137" s="326" t="s">
        <v>21</v>
      </c>
      <c r="L137" s="215" t="s">
        <v>296</v>
      </c>
    </row>
    <row r="138" spans="1:12">
      <c r="A138" s="60"/>
      <c r="B138" s="74" t="s">
        <v>316</v>
      </c>
      <c r="C138" s="64">
        <v>0</v>
      </c>
      <c r="D138" s="64">
        <v>0</v>
      </c>
      <c r="E138" s="64"/>
      <c r="F138" s="60"/>
      <c r="G138" s="70"/>
      <c r="H138" s="60"/>
      <c r="I138" s="60"/>
      <c r="J138" s="60"/>
      <c r="K138" s="326" t="s">
        <v>21</v>
      </c>
      <c r="L138" s="215" t="s">
        <v>296</v>
      </c>
    </row>
    <row r="139" spans="1:12">
      <c r="A139" s="288"/>
      <c r="B139" s="74" t="s">
        <v>317</v>
      </c>
      <c r="C139" s="64">
        <v>4</v>
      </c>
      <c r="D139" s="64">
        <v>1</v>
      </c>
      <c r="E139" s="64"/>
      <c r="F139" s="288" t="s">
        <v>18</v>
      </c>
      <c r="G139" s="70"/>
      <c r="H139" s="288"/>
      <c r="I139" s="60"/>
      <c r="J139" s="60"/>
      <c r="K139" s="326" t="s">
        <v>21</v>
      </c>
      <c r="L139" s="215" t="s">
        <v>296</v>
      </c>
    </row>
    <row r="140" spans="1:12">
      <c r="A140" s="338" t="s">
        <v>318</v>
      </c>
      <c r="B140" s="74" t="s">
        <v>319</v>
      </c>
      <c r="C140" s="64">
        <v>4</v>
      </c>
      <c r="D140" s="64">
        <v>2</v>
      </c>
      <c r="E140" s="64"/>
      <c r="F140" s="288" t="s">
        <v>18</v>
      </c>
      <c r="G140" s="70" t="s">
        <v>309</v>
      </c>
      <c r="H140" s="70" t="s">
        <v>310</v>
      </c>
      <c r="I140" s="60"/>
      <c r="J140" s="60"/>
      <c r="K140" s="326" t="s">
        <v>21</v>
      </c>
      <c r="L140" s="215" t="s">
        <v>296</v>
      </c>
    </row>
    <row r="141" spans="1:12">
      <c r="A141" s="288"/>
      <c r="B141" s="42" t="s">
        <v>320</v>
      </c>
      <c r="C141" s="64">
        <v>3</v>
      </c>
      <c r="D141" s="64">
        <v>2</v>
      </c>
      <c r="E141" s="64"/>
      <c r="F141" s="288" t="s">
        <v>18</v>
      </c>
      <c r="G141" s="70"/>
      <c r="H141" s="288"/>
      <c r="I141" s="60"/>
      <c r="J141" s="60"/>
      <c r="K141" s="326" t="s">
        <v>21</v>
      </c>
      <c r="L141" s="215" t="s">
        <v>296</v>
      </c>
    </row>
    <row r="142" spans="1:12">
      <c r="A142" s="63" t="s">
        <v>321</v>
      </c>
      <c r="B142" s="42" t="s">
        <v>322</v>
      </c>
      <c r="C142" s="64">
        <v>0</v>
      </c>
      <c r="D142" s="64">
        <v>0</v>
      </c>
      <c r="E142" s="64"/>
      <c r="F142" s="63"/>
      <c r="G142" s="332" t="s">
        <v>309</v>
      </c>
      <c r="H142" s="333" t="s">
        <v>310</v>
      </c>
      <c r="I142" s="63"/>
      <c r="J142" s="63"/>
      <c r="K142" s="326" t="s">
        <v>21</v>
      </c>
      <c r="L142" s="215" t="s">
        <v>296</v>
      </c>
    </row>
    <row r="143" spans="1:12">
      <c r="A143" s="63"/>
      <c r="B143" s="42" t="s">
        <v>323</v>
      </c>
      <c r="C143" s="64">
        <v>0</v>
      </c>
      <c r="D143" s="64">
        <v>0</v>
      </c>
      <c r="E143" s="64"/>
      <c r="F143" s="63"/>
      <c r="G143" s="334"/>
      <c r="H143" s="63"/>
      <c r="I143" s="63"/>
      <c r="J143" s="63"/>
      <c r="K143" s="326" t="s">
        <v>21</v>
      </c>
      <c r="L143" s="215" t="s">
        <v>296</v>
      </c>
    </row>
    <row r="144" spans="1:12">
      <c r="A144" s="63"/>
      <c r="B144" s="42" t="s">
        <v>324</v>
      </c>
      <c r="C144" s="64">
        <v>0</v>
      </c>
      <c r="D144" s="64">
        <v>0</v>
      </c>
      <c r="E144" s="64"/>
      <c r="F144" s="63"/>
      <c r="G144" s="334"/>
      <c r="H144" s="63"/>
      <c r="I144" s="63"/>
      <c r="J144" s="63"/>
      <c r="K144" s="326" t="s">
        <v>21</v>
      </c>
      <c r="L144" s="215" t="s">
        <v>296</v>
      </c>
    </row>
    <row r="145" spans="1:12">
      <c r="A145" s="63"/>
      <c r="B145" s="42" t="s">
        <v>325</v>
      </c>
      <c r="C145" s="64">
        <v>0</v>
      </c>
      <c r="D145" s="64">
        <v>0</v>
      </c>
      <c r="E145" s="64"/>
      <c r="F145" s="63"/>
      <c r="G145" s="334"/>
      <c r="H145" s="63"/>
      <c r="I145" s="63"/>
      <c r="J145" s="63"/>
      <c r="K145" s="326" t="s">
        <v>21</v>
      </c>
      <c r="L145" s="215" t="s">
        <v>296</v>
      </c>
    </row>
    <row r="146" ht="27" spans="1:12">
      <c r="A146" s="61" t="s">
        <v>326</v>
      </c>
      <c r="B146" s="40" t="s">
        <v>327</v>
      </c>
      <c r="C146" s="64">
        <v>3</v>
      </c>
      <c r="D146" s="64">
        <v>3</v>
      </c>
      <c r="E146" s="64"/>
      <c r="F146" s="291" t="s">
        <v>18</v>
      </c>
      <c r="G146" s="271" t="s">
        <v>328</v>
      </c>
      <c r="H146" s="271" t="s">
        <v>329</v>
      </c>
      <c r="I146" s="276"/>
      <c r="J146" s="64"/>
      <c r="K146" s="328" t="s">
        <v>64</v>
      </c>
      <c r="L146" s="215" t="s">
        <v>296</v>
      </c>
    </row>
    <row r="147" spans="1:12">
      <c r="A147" s="346" t="s">
        <v>330</v>
      </c>
      <c r="B147" s="74" t="s">
        <v>331</v>
      </c>
      <c r="C147" s="96">
        <v>3</v>
      </c>
      <c r="D147" s="96">
        <v>0</v>
      </c>
      <c r="E147" s="96"/>
      <c r="F147" s="271" t="s">
        <v>18</v>
      </c>
      <c r="G147" s="70" t="s">
        <v>332</v>
      </c>
      <c r="H147" s="70" t="s">
        <v>333</v>
      </c>
      <c r="I147" s="62"/>
      <c r="J147" s="62"/>
      <c r="K147" s="337" t="s">
        <v>21</v>
      </c>
      <c r="L147" s="215" t="s">
        <v>334</v>
      </c>
    </row>
    <row r="148" spans="1:12">
      <c r="A148" s="70"/>
      <c r="B148" s="74" t="s">
        <v>335</v>
      </c>
      <c r="C148" s="96">
        <v>5</v>
      </c>
      <c r="D148" s="96">
        <v>0</v>
      </c>
      <c r="E148" s="96"/>
      <c r="F148" s="271" t="s">
        <v>18</v>
      </c>
      <c r="G148" s="70"/>
      <c r="H148" s="70"/>
      <c r="I148" s="62"/>
      <c r="J148" s="62"/>
      <c r="K148" s="337" t="s">
        <v>21</v>
      </c>
      <c r="L148" s="215" t="s">
        <v>334</v>
      </c>
    </row>
    <row r="149" ht="15" spans="1:12">
      <c r="A149" s="347" t="s">
        <v>336</v>
      </c>
      <c r="B149" s="74" t="s">
        <v>337</v>
      </c>
      <c r="C149" s="75">
        <v>9</v>
      </c>
      <c r="D149" s="75">
        <v>0</v>
      </c>
      <c r="E149" s="64"/>
      <c r="F149" s="291" t="s">
        <v>18</v>
      </c>
      <c r="G149" s="336" t="s">
        <v>338</v>
      </c>
      <c r="H149" s="336" t="s">
        <v>339</v>
      </c>
      <c r="I149" s="93"/>
      <c r="J149" s="64"/>
      <c r="K149" s="326" t="s">
        <v>21</v>
      </c>
      <c r="L149" s="215" t="s">
        <v>340</v>
      </c>
    </row>
    <row r="150" ht="15" spans="1:12">
      <c r="A150" s="335"/>
      <c r="B150" s="74" t="s">
        <v>341</v>
      </c>
      <c r="C150" s="75">
        <v>6</v>
      </c>
      <c r="D150" s="75">
        <v>1</v>
      </c>
      <c r="E150" s="64"/>
      <c r="F150" s="291" t="s">
        <v>18</v>
      </c>
      <c r="G150" s="335"/>
      <c r="H150" s="335"/>
      <c r="I150" s="93"/>
      <c r="J150" s="64"/>
      <c r="K150" s="326" t="s">
        <v>21</v>
      </c>
      <c r="L150" s="215" t="s">
        <v>340</v>
      </c>
    </row>
    <row r="151" ht="15" spans="1:12">
      <c r="A151" s="335"/>
      <c r="B151" s="74" t="s">
        <v>342</v>
      </c>
      <c r="C151" s="75">
        <v>4</v>
      </c>
      <c r="D151" s="75">
        <v>0</v>
      </c>
      <c r="E151" s="64"/>
      <c r="F151" s="291" t="s">
        <v>18</v>
      </c>
      <c r="G151" s="335"/>
      <c r="H151" s="335"/>
      <c r="I151" s="93"/>
      <c r="J151" s="64"/>
      <c r="K151" s="326" t="s">
        <v>21</v>
      </c>
      <c r="L151" s="215" t="s">
        <v>340</v>
      </c>
    </row>
    <row r="152" ht="15" spans="1:12">
      <c r="A152" s="335"/>
      <c r="B152" s="74" t="s">
        <v>343</v>
      </c>
      <c r="C152" s="75">
        <v>4</v>
      </c>
      <c r="D152" s="75">
        <v>0</v>
      </c>
      <c r="E152" s="64"/>
      <c r="F152" s="291" t="s">
        <v>18</v>
      </c>
      <c r="G152" s="335"/>
      <c r="H152" s="335"/>
      <c r="I152" s="93"/>
      <c r="J152" s="64"/>
      <c r="K152" s="326" t="s">
        <v>21</v>
      </c>
      <c r="L152" s="215" t="s">
        <v>340</v>
      </c>
    </row>
    <row r="153" ht="15" spans="1:12">
      <c r="A153" s="335"/>
      <c r="B153" s="74" t="s">
        <v>344</v>
      </c>
      <c r="C153" s="75">
        <v>8</v>
      </c>
      <c r="D153" s="75">
        <v>0</v>
      </c>
      <c r="E153" s="64"/>
      <c r="F153" s="291" t="s">
        <v>18</v>
      </c>
      <c r="G153" s="335"/>
      <c r="H153" s="335"/>
      <c r="I153" s="93"/>
      <c r="J153" s="64"/>
      <c r="K153" s="326" t="s">
        <v>21</v>
      </c>
      <c r="L153" s="215" t="s">
        <v>340</v>
      </c>
    </row>
    <row r="154" ht="15" spans="1:12">
      <c r="A154" s="335"/>
      <c r="B154" s="74" t="s">
        <v>345</v>
      </c>
      <c r="C154" s="75">
        <v>6</v>
      </c>
      <c r="D154" s="74">
        <v>0</v>
      </c>
      <c r="E154" s="64"/>
      <c r="F154" s="291" t="s">
        <v>18</v>
      </c>
      <c r="G154" s="335"/>
      <c r="H154" s="335"/>
      <c r="I154" s="93"/>
      <c r="J154" s="64"/>
      <c r="K154" s="326" t="s">
        <v>21</v>
      </c>
      <c r="L154" s="215" t="s">
        <v>340</v>
      </c>
    </row>
    <row r="155" ht="15" spans="1:12">
      <c r="A155" s="335"/>
      <c r="B155" s="74" t="s">
        <v>346</v>
      </c>
      <c r="C155" s="75">
        <v>4</v>
      </c>
      <c r="D155" s="75">
        <v>1</v>
      </c>
      <c r="E155" s="64"/>
      <c r="F155" s="291" t="s">
        <v>18</v>
      </c>
      <c r="G155" s="335"/>
      <c r="H155" s="335"/>
      <c r="I155" s="93"/>
      <c r="J155" s="64"/>
      <c r="K155" s="326" t="s">
        <v>21</v>
      </c>
      <c r="L155" s="215" t="s">
        <v>340</v>
      </c>
    </row>
    <row r="156" ht="15" spans="1:12">
      <c r="A156" s="338" t="s">
        <v>347</v>
      </c>
      <c r="B156" s="74" t="s">
        <v>348</v>
      </c>
      <c r="C156" s="75">
        <v>7</v>
      </c>
      <c r="D156" s="75">
        <v>0</v>
      </c>
      <c r="E156" s="64"/>
      <c r="F156" s="291" t="s">
        <v>18</v>
      </c>
      <c r="G156" s="70" t="s">
        <v>338</v>
      </c>
      <c r="H156" s="70" t="s">
        <v>339</v>
      </c>
      <c r="I156" s="60"/>
      <c r="J156" s="64"/>
      <c r="K156" s="326" t="s">
        <v>21</v>
      </c>
      <c r="L156" s="215" t="s">
        <v>340</v>
      </c>
    </row>
    <row r="157" ht="15" spans="1:12">
      <c r="A157" s="288"/>
      <c r="B157" s="74" t="s">
        <v>349</v>
      </c>
      <c r="C157" s="75">
        <v>4</v>
      </c>
      <c r="D157" s="75">
        <v>2</v>
      </c>
      <c r="E157" s="64"/>
      <c r="F157" s="291" t="s">
        <v>18</v>
      </c>
      <c r="G157" s="288"/>
      <c r="H157" s="288"/>
      <c r="I157" s="60"/>
      <c r="J157" s="64"/>
      <c r="K157" s="326" t="s">
        <v>21</v>
      </c>
      <c r="L157" s="215" t="s">
        <v>340</v>
      </c>
    </row>
    <row r="158" ht="15" spans="1:12">
      <c r="A158" s="288"/>
      <c r="B158" s="74" t="s">
        <v>350</v>
      </c>
      <c r="C158" s="75">
        <v>3</v>
      </c>
      <c r="D158" s="75">
        <v>0</v>
      </c>
      <c r="E158" s="64"/>
      <c r="F158" s="291" t="s">
        <v>18</v>
      </c>
      <c r="G158" s="288"/>
      <c r="H158" s="288"/>
      <c r="I158" s="60"/>
      <c r="J158" s="64"/>
      <c r="K158" s="326" t="s">
        <v>21</v>
      </c>
      <c r="L158" s="215" t="s">
        <v>340</v>
      </c>
    </row>
  </sheetData>
  <mergeCells count="167">
    <mergeCell ref="A2:J2"/>
    <mergeCell ref="A3:J3"/>
    <mergeCell ref="A4:J4"/>
    <mergeCell ref="C5:D5"/>
    <mergeCell ref="A5:A6"/>
    <mergeCell ref="A7:A9"/>
    <mergeCell ref="A12:A13"/>
    <mergeCell ref="A14:A16"/>
    <mergeCell ref="A17:A19"/>
    <mergeCell ref="A20:A23"/>
    <mergeCell ref="A24:A26"/>
    <mergeCell ref="A31:A32"/>
    <mergeCell ref="A33:A39"/>
    <mergeCell ref="A43:A46"/>
    <mergeCell ref="A47:A52"/>
    <mergeCell ref="A53:A54"/>
    <mergeCell ref="A55:A56"/>
    <mergeCell ref="A57:A59"/>
    <mergeCell ref="A61:A62"/>
    <mergeCell ref="A66:A67"/>
    <mergeCell ref="A68:A71"/>
    <mergeCell ref="A73:A75"/>
    <mergeCell ref="A79:A80"/>
    <mergeCell ref="A86:A87"/>
    <mergeCell ref="A88:A89"/>
    <mergeCell ref="A94:A96"/>
    <mergeCell ref="A102:A105"/>
    <mergeCell ref="A107:A110"/>
    <mergeCell ref="A112:A113"/>
    <mergeCell ref="A123:A128"/>
    <mergeCell ref="A129:A132"/>
    <mergeCell ref="A133:A135"/>
    <mergeCell ref="A136:A139"/>
    <mergeCell ref="A140:A141"/>
    <mergeCell ref="A142:A145"/>
    <mergeCell ref="A147:A148"/>
    <mergeCell ref="A149:A155"/>
    <mergeCell ref="A156:A158"/>
    <mergeCell ref="B5:B6"/>
    <mergeCell ref="E5:E6"/>
    <mergeCell ref="F5:F6"/>
    <mergeCell ref="G5:G6"/>
    <mergeCell ref="G7:G9"/>
    <mergeCell ref="G12:G13"/>
    <mergeCell ref="G14:G16"/>
    <mergeCell ref="G17:G19"/>
    <mergeCell ref="G20:G23"/>
    <mergeCell ref="G24:G26"/>
    <mergeCell ref="G31:G32"/>
    <mergeCell ref="G33:G36"/>
    <mergeCell ref="G38:G39"/>
    <mergeCell ref="G43:G46"/>
    <mergeCell ref="G47:G52"/>
    <mergeCell ref="G53:G54"/>
    <mergeCell ref="G55:G56"/>
    <mergeCell ref="G57:G59"/>
    <mergeCell ref="G61:G62"/>
    <mergeCell ref="G66:G67"/>
    <mergeCell ref="G68:G71"/>
    <mergeCell ref="G73:G75"/>
    <mergeCell ref="G79:G80"/>
    <mergeCell ref="G86:G87"/>
    <mergeCell ref="G94:G96"/>
    <mergeCell ref="G102:G105"/>
    <mergeCell ref="G107:G110"/>
    <mergeCell ref="G112:G113"/>
    <mergeCell ref="G123:G128"/>
    <mergeCell ref="G129:G132"/>
    <mergeCell ref="G133:G135"/>
    <mergeCell ref="G136:G139"/>
    <mergeCell ref="G140:G141"/>
    <mergeCell ref="G142:G145"/>
    <mergeCell ref="G147:G148"/>
    <mergeCell ref="G149:G155"/>
    <mergeCell ref="G156:G158"/>
    <mergeCell ref="H5:H6"/>
    <mergeCell ref="H7:H9"/>
    <mergeCell ref="H12:H13"/>
    <mergeCell ref="H14:H16"/>
    <mergeCell ref="H17:H19"/>
    <mergeCell ref="H20:H23"/>
    <mergeCell ref="H24:H26"/>
    <mergeCell ref="H31:H32"/>
    <mergeCell ref="H33:H36"/>
    <mergeCell ref="H38:H39"/>
    <mergeCell ref="H43:H46"/>
    <mergeCell ref="H47:H52"/>
    <mergeCell ref="H53:H54"/>
    <mergeCell ref="H55:H56"/>
    <mergeCell ref="H57:H59"/>
    <mergeCell ref="H61:H62"/>
    <mergeCell ref="H66:H67"/>
    <mergeCell ref="H68:H71"/>
    <mergeCell ref="H73:H75"/>
    <mergeCell ref="H79:H80"/>
    <mergeCell ref="H86:H87"/>
    <mergeCell ref="H94:H96"/>
    <mergeCell ref="H102:H105"/>
    <mergeCell ref="H107:H110"/>
    <mergeCell ref="H112:H113"/>
    <mergeCell ref="H123:H128"/>
    <mergeCell ref="H129:H132"/>
    <mergeCell ref="H133:H135"/>
    <mergeCell ref="H136:H139"/>
    <mergeCell ref="H140:H141"/>
    <mergeCell ref="H142:H145"/>
    <mergeCell ref="H147:H148"/>
    <mergeCell ref="H149:H155"/>
    <mergeCell ref="H156:H158"/>
    <mergeCell ref="I5:I6"/>
    <mergeCell ref="I7:I9"/>
    <mergeCell ref="I12:I13"/>
    <mergeCell ref="I14:I16"/>
    <mergeCell ref="I17:I19"/>
    <mergeCell ref="I20:I23"/>
    <mergeCell ref="I24:I26"/>
    <mergeCell ref="I31:I32"/>
    <mergeCell ref="I33:I36"/>
    <mergeCell ref="I38:I39"/>
    <mergeCell ref="I43:I46"/>
    <mergeCell ref="I47:I52"/>
    <mergeCell ref="I53:I54"/>
    <mergeCell ref="I55:I56"/>
    <mergeCell ref="I57:I59"/>
    <mergeCell ref="I61:I62"/>
    <mergeCell ref="I66:I67"/>
    <mergeCell ref="I68:I71"/>
    <mergeCell ref="I73:I75"/>
    <mergeCell ref="I79:I80"/>
    <mergeCell ref="I86:I87"/>
    <mergeCell ref="I94:I96"/>
    <mergeCell ref="I102:I105"/>
    <mergeCell ref="I107:I110"/>
    <mergeCell ref="I112:I113"/>
    <mergeCell ref="I123:I128"/>
    <mergeCell ref="I129:I132"/>
    <mergeCell ref="I133:I135"/>
    <mergeCell ref="I136:I139"/>
    <mergeCell ref="I140:I141"/>
    <mergeCell ref="I142:I145"/>
    <mergeCell ref="I147:I148"/>
    <mergeCell ref="I149:I155"/>
    <mergeCell ref="I156:I158"/>
    <mergeCell ref="J5:J6"/>
    <mergeCell ref="J7:J9"/>
    <mergeCell ref="J12:J13"/>
    <mergeCell ref="J14:J16"/>
    <mergeCell ref="J17:J19"/>
    <mergeCell ref="J20:J23"/>
    <mergeCell ref="J24:J26"/>
    <mergeCell ref="J43:J46"/>
    <mergeCell ref="J47:J52"/>
    <mergeCell ref="J53:J54"/>
    <mergeCell ref="J55:J56"/>
    <mergeCell ref="J57:J59"/>
    <mergeCell ref="J61:J62"/>
    <mergeCell ref="J94:J96"/>
    <mergeCell ref="J102:J105"/>
    <mergeCell ref="J107:J110"/>
    <mergeCell ref="J112:J113"/>
    <mergeCell ref="J123:J128"/>
    <mergeCell ref="J130:J132"/>
    <mergeCell ref="J133:J134"/>
    <mergeCell ref="J136:J139"/>
    <mergeCell ref="J140:J141"/>
    <mergeCell ref="J142:J145"/>
    <mergeCell ref="J147:J148"/>
  </mergeCells>
  <pageMargins left="0.75" right="0.75" top="1" bottom="1" header="0.5" footer="0.5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259"/>
  <sheetViews>
    <sheetView workbookViewId="0">
      <pane xSplit="1" ySplit="7" topLeftCell="B79" activePane="bottomRight" state="frozen"/>
      <selection/>
      <selection pane="topRight"/>
      <selection pane="bottomLeft"/>
      <selection pane="bottomRight" activeCell="N137" sqref="N137"/>
    </sheetView>
  </sheetViews>
  <sheetFormatPr defaultColWidth="9" defaultRowHeight="13.5"/>
  <cols>
    <col min="1" max="1" width="16" style="214" customWidth="1"/>
    <col min="2" max="2" width="9" style="214"/>
    <col min="3" max="3" width="8.75" style="216" customWidth="1"/>
    <col min="4" max="4" width="3.875" style="216" customWidth="1"/>
    <col min="5" max="5" width="18.875" style="217" customWidth="1"/>
    <col min="6" max="6" width="15.125" style="216" customWidth="1"/>
    <col min="7" max="7" width="12.25" style="214" customWidth="1"/>
    <col min="8" max="8" width="12.9416666666667" style="214" customWidth="1"/>
    <col min="9" max="9" width="12.625" style="214" customWidth="1"/>
    <col min="10" max="10" width="4.125" style="214" customWidth="1"/>
    <col min="11" max="11" width="9" style="214" hidden="1" customWidth="1"/>
    <col min="12" max="12" width="9" style="216" hidden="1" customWidth="1"/>
    <col min="13" max="13" width="10.875" style="1" hidden="1" customWidth="1"/>
    <col min="14" max="14" width="15.125" style="214" customWidth="1"/>
    <col min="15" max="16384" width="9" style="214"/>
  </cols>
  <sheetData>
    <row r="1" s="214" customFormat="1" customHeight="1" spans="1:13">
      <c r="A1" s="218" t="s">
        <v>351</v>
      </c>
      <c r="C1" s="216"/>
      <c r="D1" s="216"/>
      <c r="E1" s="217"/>
      <c r="F1" s="216"/>
      <c r="L1" s="216"/>
      <c r="M1" s="1"/>
    </row>
    <row r="2" s="214" customFormat="1" ht="20.25" spans="1:13">
      <c r="A2" s="219" t="s">
        <v>352</v>
      </c>
      <c r="B2" s="219"/>
      <c r="C2" s="219"/>
      <c r="D2" s="219"/>
      <c r="E2" s="220"/>
      <c r="F2" s="219"/>
      <c r="G2" s="221"/>
      <c r="H2" s="221"/>
      <c r="I2" s="219"/>
      <c r="J2" s="219"/>
      <c r="L2" s="216"/>
      <c r="M2" s="1"/>
    </row>
    <row r="3" s="214" customFormat="1" ht="16.5" customHeight="1" spans="1:13">
      <c r="A3" s="222" t="s">
        <v>353</v>
      </c>
      <c r="B3" s="222"/>
      <c r="C3" s="223"/>
      <c r="D3" s="224"/>
      <c r="E3" s="222"/>
      <c r="F3" s="224"/>
      <c r="G3" s="225"/>
      <c r="H3" s="225"/>
      <c r="I3" s="222"/>
      <c r="J3" s="222"/>
      <c r="L3" s="216"/>
      <c r="M3" s="1"/>
    </row>
    <row r="4" s="214" customFormat="1" ht="28.5" customHeight="1" spans="1:13">
      <c r="A4" s="226" t="s">
        <v>354</v>
      </c>
      <c r="B4" s="226"/>
      <c r="C4" s="227"/>
      <c r="D4" s="227"/>
      <c r="E4" s="226"/>
      <c r="F4" s="227"/>
      <c r="G4" s="228"/>
      <c r="H4" s="228"/>
      <c r="I4" s="226"/>
      <c r="J4" s="226"/>
      <c r="L4" s="216"/>
      <c r="M4" s="1"/>
    </row>
    <row r="5" s="214" customFormat="1" ht="15" customHeight="1" spans="1:13">
      <c r="A5" s="229" t="s">
        <v>355</v>
      </c>
      <c r="B5" s="229"/>
      <c r="C5" s="227"/>
      <c r="D5" s="230"/>
      <c r="E5" s="229"/>
      <c r="F5" s="230"/>
      <c r="G5" s="231"/>
      <c r="H5" s="231"/>
      <c r="I5" s="229"/>
      <c r="J5" s="229"/>
      <c r="L5" s="216"/>
      <c r="M5" s="1"/>
    </row>
    <row r="6" s="214" customFormat="1" customHeight="1" spans="1:13">
      <c r="A6" s="232" t="s">
        <v>4</v>
      </c>
      <c r="B6" s="227" t="s">
        <v>5</v>
      </c>
      <c r="C6" s="233" t="s">
        <v>6</v>
      </c>
      <c r="D6" s="233"/>
      <c r="E6" s="227" t="s">
        <v>7</v>
      </c>
      <c r="F6" s="232" t="s">
        <v>8</v>
      </c>
      <c r="G6" s="234" t="s">
        <v>9</v>
      </c>
      <c r="H6" s="42" t="s">
        <v>10</v>
      </c>
      <c r="I6" s="227" t="s">
        <v>11</v>
      </c>
      <c r="J6" s="227" t="s">
        <v>12</v>
      </c>
      <c r="L6" s="216"/>
      <c r="M6" s="1"/>
    </row>
    <row r="7" s="214" customFormat="1" ht="33.75" spans="1:13">
      <c r="A7" s="235"/>
      <c r="B7" s="227"/>
      <c r="C7" s="233" t="s">
        <v>13</v>
      </c>
      <c r="D7" s="233" t="s">
        <v>356</v>
      </c>
      <c r="E7" s="227"/>
      <c r="F7" s="235"/>
      <c r="G7" s="236"/>
      <c r="H7" s="42"/>
      <c r="I7" s="227"/>
      <c r="J7" s="227"/>
      <c r="L7" s="216"/>
      <c r="M7" s="1"/>
    </row>
    <row r="8" spans="1:12">
      <c r="A8" s="339" t="s">
        <v>357</v>
      </c>
      <c r="B8" s="74" t="s">
        <v>358</v>
      </c>
      <c r="C8" s="237">
        <v>4</v>
      </c>
      <c r="D8" s="237">
        <v>4</v>
      </c>
      <c r="E8" s="238" t="s">
        <v>17</v>
      </c>
      <c r="F8" s="239" t="s">
        <v>18</v>
      </c>
      <c r="G8" s="240" t="s">
        <v>62</v>
      </c>
      <c r="H8" s="240" t="s">
        <v>359</v>
      </c>
      <c r="I8" s="240"/>
      <c r="J8" s="240"/>
      <c r="K8" s="1" t="s">
        <v>360</v>
      </c>
      <c r="L8" s="215" t="s">
        <v>22</v>
      </c>
    </row>
    <row r="9" spans="1:12">
      <c r="A9" s="60"/>
      <c r="B9" s="74" t="s">
        <v>361</v>
      </c>
      <c r="C9" s="237">
        <v>6</v>
      </c>
      <c r="D9" s="239">
        <v>2</v>
      </c>
      <c r="E9" s="238" t="s">
        <v>17</v>
      </c>
      <c r="F9" s="239" t="s">
        <v>18</v>
      </c>
      <c r="G9" s="241"/>
      <c r="H9" s="241"/>
      <c r="I9" s="241"/>
      <c r="J9" s="241"/>
      <c r="K9" s="1" t="s">
        <v>360</v>
      </c>
      <c r="L9" s="215" t="s">
        <v>22</v>
      </c>
    </row>
    <row r="10" spans="1:12">
      <c r="A10" s="60"/>
      <c r="B10" s="74" t="s">
        <v>362</v>
      </c>
      <c r="C10" s="237">
        <v>0</v>
      </c>
      <c r="D10" s="239">
        <v>0</v>
      </c>
      <c r="E10" s="238" t="s">
        <v>17</v>
      </c>
      <c r="F10" s="239"/>
      <c r="G10" s="242"/>
      <c r="H10" s="242"/>
      <c r="I10" s="242"/>
      <c r="J10" s="242"/>
      <c r="K10" s="1" t="s">
        <v>360</v>
      </c>
      <c r="L10" s="215" t="s">
        <v>22</v>
      </c>
    </row>
    <row r="11" spans="1:12">
      <c r="A11" s="339" t="s">
        <v>363</v>
      </c>
      <c r="B11" s="74" t="s">
        <v>364</v>
      </c>
      <c r="C11" s="237">
        <v>2</v>
      </c>
      <c r="D11" s="239">
        <v>1</v>
      </c>
      <c r="E11" s="238" t="s">
        <v>17</v>
      </c>
      <c r="F11" s="239" t="s">
        <v>18</v>
      </c>
      <c r="G11" s="240" t="s">
        <v>62</v>
      </c>
      <c r="H11" s="240" t="s">
        <v>359</v>
      </c>
      <c r="I11" s="240"/>
      <c r="J11" s="243"/>
      <c r="K11" s="1" t="s">
        <v>360</v>
      </c>
      <c r="L11" s="215" t="s">
        <v>22</v>
      </c>
    </row>
    <row r="12" spans="1:12">
      <c r="A12" s="60"/>
      <c r="B12" s="74" t="s">
        <v>365</v>
      </c>
      <c r="C12" s="237">
        <v>0</v>
      </c>
      <c r="D12" s="239">
        <v>0</v>
      </c>
      <c r="E12" s="238"/>
      <c r="F12" s="239"/>
      <c r="G12" s="242"/>
      <c r="H12" s="242"/>
      <c r="I12" s="242"/>
      <c r="J12" s="237"/>
      <c r="K12" s="1" t="s">
        <v>360</v>
      </c>
      <c r="L12" s="215" t="s">
        <v>22</v>
      </c>
    </row>
    <row r="13" spans="1:12">
      <c r="A13" s="339" t="s">
        <v>366</v>
      </c>
      <c r="B13" s="74" t="s">
        <v>367</v>
      </c>
      <c r="C13" s="237">
        <v>4</v>
      </c>
      <c r="D13" s="239">
        <v>1</v>
      </c>
      <c r="E13" s="238" t="s">
        <v>17</v>
      </c>
      <c r="F13" s="239" t="s">
        <v>18</v>
      </c>
      <c r="G13" s="240" t="s">
        <v>62</v>
      </c>
      <c r="H13" s="240" t="s">
        <v>359</v>
      </c>
      <c r="I13" s="240"/>
      <c r="J13" s="240"/>
      <c r="K13" s="1" t="s">
        <v>360</v>
      </c>
      <c r="L13" s="215" t="s">
        <v>22</v>
      </c>
    </row>
    <row r="14" spans="1:12">
      <c r="A14" s="60"/>
      <c r="B14" s="74" t="s">
        <v>368</v>
      </c>
      <c r="C14" s="237">
        <v>2</v>
      </c>
      <c r="D14" s="239">
        <v>1</v>
      </c>
      <c r="E14" s="238" t="s">
        <v>17</v>
      </c>
      <c r="F14" s="239" t="s">
        <v>18</v>
      </c>
      <c r="G14" s="241"/>
      <c r="H14" s="241"/>
      <c r="I14" s="241"/>
      <c r="J14" s="241"/>
      <c r="K14" s="1" t="s">
        <v>360</v>
      </c>
      <c r="L14" s="215" t="s">
        <v>22</v>
      </c>
    </row>
    <row r="15" spans="1:12">
      <c r="A15" s="60"/>
      <c r="B15" s="74" t="s">
        <v>369</v>
      </c>
      <c r="C15" s="237">
        <v>2</v>
      </c>
      <c r="D15" s="239">
        <v>1</v>
      </c>
      <c r="E15" s="238" t="s">
        <v>17</v>
      </c>
      <c r="F15" s="239" t="s">
        <v>18</v>
      </c>
      <c r="G15" s="242"/>
      <c r="H15" s="242"/>
      <c r="I15" s="242"/>
      <c r="J15" s="242"/>
      <c r="K15" s="1" t="s">
        <v>360</v>
      </c>
      <c r="L15" s="215" t="s">
        <v>22</v>
      </c>
    </row>
    <row r="16" spans="1:12">
      <c r="A16" s="339" t="s">
        <v>370</v>
      </c>
      <c r="B16" s="74" t="s">
        <v>371</v>
      </c>
      <c r="C16" s="237">
        <v>6</v>
      </c>
      <c r="D16" s="239">
        <v>2</v>
      </c>
      <c r="E16" s="238" t="s">
        <v>17</v>
      </c>
      <c r="F16" s="239" t="s">
        <v>18</v>
      </c>
      <c r="G16" s="240" t="s">
        <v>62</v>
      </c>
      <c r="H16" s="240" t="s">
        <v>359</v>
      </c>
      <c r="I16" s="240"/>
      <c r="J16" s="240"/>
      <c r="K16" s="1" t="s">
        <v>360</v>
      </c>
      <c r="L16" s="215" t="s">
        <v>22</v>
      </c>
    </row>
    <row r="17" spans="1:12">
      <c r="A17" s="60"/>
      <c r="B17" s="74" t="s">
        <v>372</v>
      </c>
      <c r="C17" s="237">
        <v>7</v>
      </c>
      <c r="D17" s="239">
        <v>1</v>
      </c>
      <c r="E17" s="238" t="s">
        <v>17</v>
      </c>
      <c r="F17" s="239" t="s">
        <v>18</v>
      </c>
      <c r="G17" s="241"/>
      <c r="H17" s="241"/>
      <c r="I17" s="241"/>
      <c r="J17" s="241"/>
      <c r="K17" s="1" t="s">
        <v>360</v>
      </c>
      <c r="L17" s="215" t="s">
        <v>22</v>
      </c>
    </row>
    <row r="18" spans="1:12">
      <c r="A18" s="60"/>
      <c r="B18" s="74" t="s">
        <v>373</v>
      </c>
      <c r="C18" s="237">
        <v>0</v>
      </c>
      <c r="D18" s="239">
        <v>0</v>
      </c>
      <c r="E18" s="238" t="s">
        <v>17</v>
      </c>
      <c r="F18" s="239"/>
      <c r="G18" s="241"/>
      <c r="H18" s="241"/>
      <c r="I18" s="241"/>
      <c r="J18" s="241"/>
      <c r="K18" s="1" t="s">
        <v>360</v>
      </c>
      <c r="L18" s="215" t="s">
        <v>22</v>
      </c>
    </row>
    <row r="19" spans="1:12">
      <c r="A19" s="60"/>
      <c r="B19" s="74" t="s">
        <v>374</v>
      </c>
      <c r="C19" s="237">
        <v>2</v>
      </c>
      <c r="D19" s="239">
        <v>0</v>
      </c>
      <c r="E19" s="238" t="s">
        <v>17</v>
      </c>
      <c r="F19" s="239" t="s">
        <v>18</v>
      </c>
      <c r="G19" s="242"/>
      <c r="H19" s="242"/>
      <c r="I19" s="242"/>
      <c r="J19" s="242"/>
      <c r="K19" s="1" t="s">
        <v>360</v>
      </c>
      <c r="L19" s="215" t="s">
        <v>22</v>
      </c>
    </row>
    <row r="20" ht="27" spans="1:12">
      <c r="A20" s="339" t="s">
        <v>375</v>
      </c>
      <c r="B20" s="74" t="s">
        <v>376</v>
      </c>
      <c r="C20" s="52">
        <v>7</v>
      </c>
      <c r="D20" s="52">
        <v>2</v>
      </c>
      <c r="E20" s="238" t="s">
        <v>17</v>
      </c>
      <c r="F20" s="52" t="s">
        <v>18</v>
      </c>
      <c r="G20" s="243" t="s">
        <v>377</v>
      </c>
      <c r="H20" s="243" t="s">
        <v>378</v>
      </c>
      <c r="I20" s="248"/>
      <c r="J20" s="248"/>
      <c r="K20" s="1" t="s">
        <v>360</v>
      </c>
      <c r="L20" s="215" t="s">
        <v>22</v>
      </c>
    </row>
    <row r="21" spans="1:12">
      <c r="A21" s="60"/>
      <c r="B21" s="74" t="s">
        <v>379</v>
      </c>
      <c r="C21" s="52">
        <v>4</v>
      </c>
      <c r="D21" s="52">
        <v>1</v>
      </c>
      <c r="E21" s="238" t="s">
        <v>17</v>
      </c>
      <c r="F21" s="52" t="s">
        <v>18</v>
      </c>
      <c r="G21" s="240" t="s">
        <v>380</v>
      </c>
      <c r="H21" s="240" t="s">
        <v>381</v>
      </c>
      <c r="I21" s="247"/>
      <c r="J21" s="247"/>
      <c r="K21" s="1" t="s">
        <v>360</v>
      </c>
      <c r="L21" s="215" t="s">
        <v>22</v>
      </c>
    </row>
    <row r="22" spans="1:12">
      <c r="A22" s="60"/>
      <c r="B22" s="74" t="s">
        <v>382</v>
      </c>
      <c r="C22" s="52">
        <v>2</v>
      </c>
      <c r="D22" s="52">
        <v>2</v>
      </c>
      <c r="E22" s="238" t="s">
        <v>17</v>
      </c>
      <c r="F22" s="52" t="s">
        <v>18</v>
      </c>
      <c r="G22" s="241"/>
      <c r="H22" s="244"/>
      <c r="I22" s="244"/>
      <c r="J22" s="244"/>
      <c r="K22" s="1" t="s">
        <v>360</v>
      </c>
      <c r="L22" s="215" t="s">
        <v>22</v>
      </c>
    </row>
    <row r="23" spans="1:12">
      <c r="A23" s="60"/>
      <c r="B23" s="74" t="s">
        <v>383</v>
      </c>
      <c r="C23" s="52">
        <v>6</v>
      </c>
      <c r="D23" s="52">
        <v>2</v>
      </c>
      <c r="E23" s="243" t="s">
        <v>17</v>
      </c>
      <c r="F23" s="52" t="s">
        <v>18</v>
      </c>
      <c r="G23" s="242"/>
      <c r="H23" s="245"/>
      <c r="I23" s="245"/>
      <c r="J23" s="245"/>
      <c r="K23" s="1" t="s">
        <v>360</v>
      </c>
      <c r="L23" s="215" t="s">
        <v>22</v>
      </c>
    </row>
    <row r="24" spans="1:12">
      <c r="A24" s="339" t="s">
        <v>384</v>
      </c>
      <c r="B24" s="74" t="s">
        <v>385</v>
      </c>
      <c r="C24" s="52">
        <v>5</v>
      </c>
      <c r="D24" s="52">
        <v>0</v>
      </c>
      <c r="E24" s="243" t="s">
        <v>17</v>
      </c>
      <c r="F24" s="52" t="s">
        <v>18</v>
      </c>
      <c r="G24" s="240" t="s">
        <v>386</v>
      </c>
      <c r="H24" s="240" t="s">
        <v>387</v>
      </c>
      <c r="I24" s="247"/>
      <c r="J24" s="247"/>
      <c r="K24" s="1" t="s">
        <v>360</v>
      </c>
      <c r="L24" s="215" t="s">
        <v>22</v>
      </c>
    </row>
    <row r="25" spans="1:12">
      <c r="A25" s="60"/>
      <c r="B25" s="74" t="s">
        <v>388</v>
      </c>
      <c r="C25" s="52">
        <v>3</v>
      </c>
      <c r="D25" s="52">
        <v>2</v>
      </c>
      <c r="E25" s="243" t="s">
        <v>17</v>
      </c>
      <c r="F25" s="52" t="s">
        <v>18</v>
      </c>
      <c r="G25" s="241"/>
      <c r="H25" s="241"/>
      <c r="I25" s="244"/>
      <c r="J25" s="244"/>
      <c r="K25" s="1" t="s">
        <v>360</v>
      </c>
      <c r="L25" s="215" t="s">
        <v>22</v>
      </c>
    </row>
    <row r="26" spans="1:12">
      <c r="A26" s="60"/>
      <c r="B26" s="74" t="s">
        <v>389</v>
      </c>
      <c r="C26" s="52">
        <v>4</v>
      </c>
      <c r="D26" s="52">
        <v>0</v>
      </c>
      <c r="E26" s="243" t="s">
        <v>17</v>
      </c>
      <c r="F26" s="52" t="s">
        <v>18</v>
      </c>
      <c r="G26" s="242"/>
      <c r="H26" s="242"/>
      <c r="I26" s="245"/>
      <c r="J26" s="245"/>
      <c r="K26" s="1" t="s">
        <v>360</v>
      </c>
      <c r="L26" s="215" t="s">
        <v>22</v>
      </c>
    </row>
    <row r="27" spans="1:12">
      <c r="A27" s="339" t="s">
        <v>390</v>
      </c>
      <c r="B27" s="74" t="s">
        <v>391</v>
      </c>
      <c r="C27" s="52">
        <v>3</v>
      </c>
      <c r="D27" s="52">
        <v>2</v>
      </c>
      <c r="E27" s="243" t="s">
        <v>17</v>
      </c>
      <c r="F27" s="52" t="s">
        <v>56</v>
      </c>
      <c r="G27" s="240" t="s">
        <v>33</v>
      </c>
      <c r="H27" s="240" t="s">
        <v>34</v>
      </c>
      <c r="I27" s="240"/>
      <c r="J27" s="247"/>
      <c r="K27" s="1" t="s">
        <v>360</v>
      </c>
      <c r="L27" s="215" t="s">
        <v>22</v>
      </c>
    </row>
    <row r="28" spans="1:12">
      <c r="A28" s="60"/>
      <c r="B28" s="74" t="s">
        <v>392</v>
      </c>
      <c r="C28" s="52">
        <v>2</v>
      </c>
      <c r="D28" s="52">
        <v>2</v>
      </c>
      <c r="E28" s="243" t="s">
        <v>17</v>
      </c>
      <c r="F28" s="52" t="s">
        <v>56</v>
      </c>
      <c r="G28" s="241"/>
      <c r="H28" s="241"/>
      <c r="I28" s="241"/>
      <c r="J28" s="244"/>
      <c r="K28" s="1" t="s">
        <v>360</v>
      </c>
      <c r="L28" s="215" t="s">
        <v>22</v>
      </c>
    </row>
    <row r="29" spans="1:12">
      <c r="A29" s="60"/>
      <c r="B29" s="74" t="s">
        <v>393</v>
      </c>
      <c r="C29" s="52">
        <v>5</v>
      </c>
      <c r="D29" s="52">
        <v>0</v>
      </c>
      <c r="E29" s="243"/>
      <c r="F29" s="52"/>
      <c r="G29" s="242"/>
      <c r="H29" s="242"/>
      <c r="I29" s="242"/>
      <c r="J29" s="245"/>
      <c r="K29" s="1" t="s">
        <v>360</v>
      </c>
      <c r="L29" s="215" t="s">
        <v>22</v>
      </c>
    </row>
    <row r="30" spans="1:12">
      <c r="A30" s="339" t="s">
        <v>394</v>
      </c>
      <c r="B30" s="74" t="s">
        <v>395</v>
      </c>
      <c r="C30" s="52">
        <v>2</v>
      </c>
      <c r="D30" s="52">
        <v>2</v>
      </c>
      <c r="E30" s="243" t="s">
        <v>17</v>
      </c>
      <c r="F30" s="52" t="s">
        <v>56</v>
      </c>
      <c r="G30" s="240" t="s">
        <v>33</v>
      </c>
      <c r="H30" s="240" t="s">
        <v>34</v>
      </c>
      <c r="I30" s="247"/>
      <c r="J30" s="248"/>
      <c r="K30" s="1" t="s">
        <v>360</v>
      </c>
      <c r="L30" s="215" t="s">
        <v>22</v>
      </c>
    </row>
    <row r="31" spans="1:12">
      <c r="A31" s="60"/>
      <c r="B31" s="74" t="s">
        <v>396</v>
      </c>
      <c r="C31" s="52">
        <v>0</v>
      </c>
      <c r="D31" s="52"/>
      <c r="E31" s="243"/>
      <c r="F31" s="52"/>
      <c r="G31" s="241"/>
      <c r="H31" s="241"/>
      <c r="I31" s="244"/>
      <c r="J31" s="248"/>
      <c r="K31" s="1" t="s">
        <v>360</v>
      </c>
      <c r="L31" s="215" t="s">
        <v>22</v>
      </c>
    </row>
    <row r="32" spans="1:12">
      <c r="A32" s="60"/>
      <c r="B32" s="74" t="s">
        <v>397</v>
      </c>
      <c r="C32" s="52">
        <v>4</v>
      </c>
      <c r="D32" s="52">
        <v>0</v>
      </c>
      <c r="E32" s="243"/>
      <c r="F32" s="52"/>
      <c r="G32" s="241"/>
      <c r="H32" s="241"/>
      <c r="I32" s="244"/>
      <c r="J32" s="248"/>
      <c r="K32" s="1" t="s">
        <v>360</v>
      </c>
      <c r="L32" s="215" t="s">
        <v>22</v>
      </c>
    </row>
    <row r="33" spans="1:12">
      <c r="A33" s="60"/>
      <c r="B33" s="74" t="s">
        <v>398</v>
      </c>
      <c r="C33" s="52">
        <v>2</v>
      </c>
      <c r="D33" s="52">
        <v>2</v>
      </c>
      <c r="E33" s="243" t="s">
        <v>17</v>
      </c>
      <c r="F33" s="52" t="s">
        <v>56</v>
      </c>
      <c r="G33" s="242"/>
      <c r="H33" s="242"/>
      <c r="I33" s="245"/>
      <c r="J33" s="248"/>
      <c r="K33" s="1" t="s">
        <v>360</v>
      </c>
      <c r="L33" s="215" t="s">
        <v>22</v>
      </c>
    </row>
    <row r="34" ht="27" spans="1:12">
      <c r="A34" s="339" t="s">
        <v>399</v>
      </c>
      <c r="B34" s="74" t="s">
        <v>400</v>
      </c>
      <c r="C34" s="52">
        <v>6</v>
      </c>
      <c r="D34" s="52">
        <v>5</v>
      </c>
      <c r="E34" s="243"/>
      <c r="F34" s="52"/>
      <c r="G34" s="243" t="s">
        <v>33</v>
      </c>
      <c r="H34" s="243" t="s">
        <v>34</v>
      </c>
      <c r="I34" s="248"/>
      <c r="J34" s="248"/>
      <c r="K34" s="1" t="s">
        <v>360</v>
      </c>
      <c r="L34" s="215" t="s">
        <v>22</v>
      </c>
    </row>
    <row r="35" spans="1:12">
      <c r="A35" s="339" t="s">
        <v>401</v>
      </c>
      <c r="B35" s="74" t="s">
        <v>402</v>
      </c>
      <c r="C35" s="52">
        <v>4</v>
      </c>
      <c r="D35" s="52">
        <v>2</v>
      </c>
      <c r="E35" s="243" t="s">
        <v>17</v>
      </c>
      <c r="F35" s="52" t="s">
        <v>56</v>
      </c>
      <c r="G35" s="240" t="s">
        <v>403</v>
      </c>
      <c r="H35" s="240" t="s">
        <v>39</v>
      </c>
      <c r="I35" s="243"/>
      <c r="J35" s="248"/>
      <c r="K35" s="1" t="s">
        <v>360</v>
      </c>
      <c r="L35" s="215" t="s">
        <v>22</v>
      </c>
    </row>
    <row r="36" spans="1:12">
      <c r="A36" s="60"/>
      <c r="B36" s="74" t="s">
        <v>404</v>
      </c>
      <c r="C36" s="52">
        <v>4</v>
      </c>
      <c r="D36" s="52">
        <v>0</v>
      </c>
      <c r="E36" s="243"/>
      <c r="F36" s="52"/>
      <c r="G36" s="242"/>
      <c r="H36" s="242"/>
      <c r="I36" s="248"/>
      <c r="J36" s="248"/>
      <c r="K36" s="1" t="s">
        <v>360</v>
      </c>
      <c r="L36" s="215" t="s">
        <v>22</v>
      </c>
    </row>
    <row r="37" spans="1:12">
      <c r="A37" s="339" t="s">
        <v>405</v>
      </c>
      <c r="B37" s="74" t="s">
        <v>406</v>
      </c>
      <c r="C37" s="52">
        <v>5</v>
      </c>
      <c r="D37" s="52">
        <v>0</v>
      </c>
      <c r="E37" s="243"/>
      <c r="F37" s="52"/>
      <c r="G37" s="240" t="s">
        <v>33</v>
      </c>
      <c r="H37" s="240" t="s">
        <v>34</v>
      </c>
      <c r="I37" s="247"/>
      <c r="J37" s="247"/>
      <c r="K37" s="1" t="s">
        <v>360</v>
      </c>
      <c r="L37" s="215" t="s">
        <v>22</v>
      </c>
    </row>
    <row r="38" spans="1:12">
      <c r="A38" s="60"/>
      <c r="B38" s="74" t="s">
        <v>407</v>
      </c>
      <c r="C38" s="52">
        <v>4</v>
      </c>
      <c r="D38" s="52">
        <v>0</v>
      </c>
      <c r="E38" s="243"/>
      <c r="F38" s="52"/>
      <c r="G38" s="242"/>
      <c r="H38" s="242"/>
      <c r="I38" s="245"/>
      <c r="J38" s="245"/>
      <c r="K38" s="1" t="s">
        <v>360</v>
      </c>
      <c r="L38" s="215" t="s">
        <v>22</v>
      </c>
    </row>
    <row r="39" ht="27" spans="1:12">
      <c r="A39" s="339" t="s">
        <v>408</v>
      </c>
      <c r="B39" s="74" t="s">
        <v>409</v>
      </c>
      <c r="C39" s="52">
        <v>9</v>
      </c>
      <c r="D39" s="52">
        <v>0</v>
      </c>
      <c r="E39" s="243"/>
      <c r="F39" s="52"/>
      <c r="G39" s="243" t="s">
        <v>410</v>
      </c>
      <c r="H39" s="243" t="s">
        <v>39</v>
      </c>
      <c r="I39" s="248"/>
      <c r="J39" s="248"/>
      <c r="K39" s="1" t="s">
        <v>360</v>
      </c>
      <c r="L39" s="215" t="s">
        <v>22</v>
      </c>
    </row>
    <row r="40" spans="1:12">
      <c r="A40" s="339" t="s">
        <v>411</v>
      </c>
      <c r="B40" s="74" t="s">
        <v>412</v>
      </c>
      <c r="C40" s="52">
        <v>0</v>
      </c>
      <c r="D40" s="52">
        <v>0</v>
      </c>
      <c r="E40" s="243" t="s">
        <v>17</v>
      </c>
      <c r="F40" s="52"/>
      <c r="G40" s="240" t="s">
        <v>386</v>
      </c>
      <c r="H40" s="240" t="s">
        <v>387</v>
      </c>
      <c r="I40" s="247"/>
      <c r="J40" s="247"/>
      <c r="K40" s="1" t="s">
        <v>360</v>
      </c>
      <c r="L40" s="215" t="s">
        <v>22</v>
      </c>
    </row>
    <row r="41" spans="1:12">
      <c r="A41" s="60"/>
      <c r="B41" s="74" t="s">
        <v>413</v>
      </c>
      <c r="C41" s="52">
        <v>7</v>
      </c>
      <c r="D41" s="52">
        <v>0</v>
      </c>
      <c r="E41" s="243" t="s">
        <v>17</v>
      </c>
      <c r="F41" s="52" t="s">
        <v>18</v>
      </c>
      <c r="G41" s="242"/>
      <c r="H41" s="242"/>
      <c r="I41" s="245"/>
      <c r="J41" s="245"/>
      <c r="K41" s="1" t="s">
        <v>360</v>
      </c>
      <c r="L41" s="215" t="s">
        <v>22</v>
      </c>
    </row>
    <row r="42" ht="27" spans="1:12">
      <c r="A42" s="339" t="s">
        <v>414</v>
      </c>
      <c r="B42" s="74" t="s">
        <v>415</v>
      </c>
      <c r="C42" s="52">
        <v>6</v>
      </c>
      <c r="D42" s="52">
        <v>2</v>
      </c>
      <c r="E42" s="243" t="s">
        <v>17</v>
      </c>
      <c r="F42" s="52" t="s">
        <v>18</v>
      </c>
      <c r="G42" s="237" t="s">
        <v>386</v>
      </c>
      <c r="H42" s="237" t="s">
        <v>416</v>
      </c>
      <c r="I42" s="248"/>
      <c r="J42" s="248"/>
      <c r="K42" s="1" t="s">
        <v>360</v>
      </c>
      <c r="L42" s="215" t="s">
        <v>22</v>
      </c>
    </row>
    <row r="43" ht="40.5" spans="1:12">
      <c r="A43" s="339" t="s">
        <v>417</v>
      </c>
      <c r="B43" s="74" t="s">
        <v>418</v>
      </c>
      <c r="C43" s="52">
        <v>6</v>
      </c>
      <c r="D43" s="52">
        <v>2</v>
      </c>
      <c r="E43" s="243" t="s">
        <v>17</v>
      </c>
      <c r="F43" s="52" t="s">
        <v>18</v>
      </c>
      <c r="G43" s="243" t="s">
        <v>386</v>
      </c>
      <c r="H43" s="243" t="s">
        <v>387</v>
      </c>
      <c r="I43" s="248"/>
      <c r="J43" s="248"/>
      <c r="K43" s="1" t="s">
        <v>360</v>
      </c>
      <c r="L43" s="215" t="s">
        <v>22</v>
      </c>
    </row>
    <row r="44" spans="1:12">
      <c r="A44" s="339" t="s">
        <v>419</v>
      </c>
      <c r="B44" s="74" t="s">
        <v>420</v>
      </c>
      <c r="C44" s="52">
        <v>6</v>
      </c>
      <c r="D44" s="52">
        <v>0</v>
      </c>
      <c r="E44" s="243" t="s">
        <v>17</v>
      </c>
      <c r="F44" s="52" t="s">
        <v>18</v>
      </c>
      <c r="G44" s="240" t="s">
        <v>386</v>
      </c>
      <c r="H44" s="240" t="s">
        <v>387</v>
      </c>
      <c r="I44" s="247"/>
      <c r="J44" s="247"/>
      <c r="K44" s="1" t="s">
        <v>360</v>
      </c>
      <c r="L44" s="215" t="s">
        <v>22</v>
      </c>
    </row>
    <row r="45" spans="1:12">
      <c r="A45" s="60"/>
      <c r="B45" s="74" t="s">
        <v>421</v>
      </c>
      <c r="C45" s="52">
        <v>0</v>
      </c>
      <c r="D45" s="52">
        <v>0</v>
      </c>
      <c r="E45" s="243"/>
      <c r="F45" s="52"/>
      <c r="G45" s="242"/>
      <c r="H45" s="242"/>
      <c r="I45" s="245"/>
      <c r="J45" s="245"/>
      <c r="K45" s="1" t="s">
        <v>360</v>
      </c>
      <c r="L45" s="215" t="s">
        <v>22</v>
      </c>
    </row>
    <row r="46" spans="1:12">
      <c r="A46" s="339" t="s">
        <v>422</v>
      </c>
      <c r="B46" s="74" t="s">
        <v>423</v>
      </c>
      <c r="C46" s="52">
        <v>2</v>
      </c>
      <c r="D46" s="52">
        <v>2</v>
      </c>
      <c r="E46" s="243" t="s">
        <v>17</v>
      </c>
      <c r="F46" s="52" t="s">
        <v>18</v>
      </c>
      <c r="G46" s="240" t="s">
        <v>386</v>
      </c>
      <c r="H46" s="240" t="s">
        <v>387</v>
      </c>
      <c r="I46" s="248"/>
      <c r="J46" s="248"/>
      <c r="K46" s="1" t="s">
        <v>360</v>
      </c>
      <c r="L46" s="215" t="s">
        <v>22</v>
      </c>
    </row>
    <row r="47" spans="1:12">
      <c r="A47" s="60"/>
      <c r="B47" s="74" t="s">
        <v>424</v>
      </c>
      <c r="C47" s="52">
        <v>4</v>
      </c>
      <c r="D47" s="52">
        <v>0</v>
      </c>
      <c r="E47" s="243" t="s">
        <v>17</v>
      </c>
      <c r="F47" s="52" t="s">
        <v>18</v>
      </c>
      <c r="G47" s="241"/>
      <c r="H47" s="241"/>
      <c r="I47" s="248"/>
      <c r="J47" s="248"/>
      <c r="K47" s="1" t="s">
        <v>360</v>
      </c>
      <c r="L47" s="215" t="s">
        <v>22</v>
      </c>
    </row>
    <row r="48" spans="1:12">
      <c r="A48" s="60"/>
      <c r="B48" s="246" t="s">
        <v>425</v>
      </c>
      <c r="C48" s="52">
        <v>0</v>
      </c>
      <c r="D48" s="52">
        <v>0</v>
      </c>
      <c r="E48" s="243" t="s">
        <v>17</v>
      </c>
      <c r="F48" s="52"/>
      <c r="G48" s="242"/>
      <c r="H48" s="242"/>
      <c r="I48" s="248"/>
      <c r="J48" s="248"/>
      <c r="K48" s="1" t="s">
        <v>360</v>
      </c>
      <c r="L48" s="215" t="s">
        <v>22</v>
      </c>
    </row>
    <row r="49" ht="40.5" spans="1:12">
      <c r="A49" s="339" t="s">
        <v>426</v>
      </c>
      <c r="B49" s="74" t="s">
        <v>427</v>
      </c>
      <c r="C49" s="52">
        <v>1</v>
      </c>
      <c r="D49" s="52">
        <v>1</v>
      </c>
      <c r="E49" s="243" t="s">
        <v>17</v>
      </c>
      <c r="F49" s="52" t="s">
        <v>18</v>
      </c>
      <c r="G49" s="243" t="s">
        <v>386</v>
      </c>
      <c r="H49" s="243" t="s">
        <v>387</v>
      </c>
      <c r="I49" s="248"/>
      <c r="J49" s="248"/>
      <c r="K49" s="1" t="s">
        <v>360</v>
      </c>
      <c r="L49" s="215" t="s">
        <v>22</v>
      </c>
    </row>
    <row r="50" spans="1:12">
      <c r="A50" s="339" t="s">
        <v>428</v>
      </c>
      <c r="B50" s="74" t="s">
        <v>429</v>
      </c>
      <c r="C50" s="52">
        <v>6</v>
      </c>
      <c r="D50" s="52">
        <v>2</v>
      </c>
      <c r="E50" s="243" t="s">
        <v>17</v>
      </c>
      <c r="F50" s="247" t="s">
        <v>18</v>
      </c>
      <c r="G50" s="240" t="s">
        <v>386</v>
      </c>
      <c r="H50" s="240" t="s">
        <v>387</v>
      </c>
      <c r="I50" s="247"/>
      <c r="J50" s="248"/>
      <c r="K50" s="1" t="s">
        <v>360</v>
      </c>
      <c r="L50" s="215" t="s">
        <v>22</v>
      </c>
    </row>
    <row r="51" spans="1:12">
      <c r="A51" s="60"/>
      <c r="B51" s="74" t="s">
        <v>430</v>
      </c>
      <c r="C51" s="52">
        <v>12</v>
      </c>
      <c r="D51" s="52">
        <v>6</v>
      </c>
      <c r="E51" s="243" t="s">
        <v>17</v>
      </c>
      <c r="F51" s="247" t="s">
        <v>18</v>
      </c>
      <c r="G51" s="241"/>
      <c r="H51" s="241"/>
      <c r="I51" s="244"/>
      <c r="J51" s="248"/>
      <c r="K51" s="1" t="s">
        <v>360</v>
      </c>
      <c r="L51" s="215" t="s">
        <v>22</v>
      </c>
    </row>
    <row r="52" spans="1:12">
      <c r="A52" s="60"/>
      <c r="B52" s="74" t="s">
        <v>431</v>
      </c>
      <c r="C52" s="52">
        <v>9</v>
      </c>
      <c r="D52" s="52">
        <v>0</v>
      </c>
      <c r="E52" s="243" t="s">
        <v>17</v>
      </c>
      <c r="F52" s="247" t="s">
        <v>18</v>
      </c>
      <c r="G52" s="242"/>
      <c r="H52" s="242"/>
      <c r="I52" s="245"/>
      <c r="J52" s="248"/>
      <c r="K52" s="1" t="s">
        <v>360</v>
      </c>
      <c r="L52" s="215" t="s">
        <v>22</v>
      </c>
    </row>
    <row r="53" spans="1:12">
      <c r="A53" s="339" t="s">
        <v>432</v>
      </c>
      <c r="B53" s="74" t="s">
        <v>433</v>
      </c>
      <c r="C53" s="52">
        <v>4</v>
      </c>
      <c r="D53" s="52">
        <v>0</v>
      </c>
      <c r="E53" s="243"/>
      <c r="F53" s="247" t="s">
        <v>18</v>
      </c>
      <c r="G53" s="243" t="s">
        <v>434</v>
      </c>
      <c r="H53" s="243" t="s">
        <v>435</v>
      </c>
      <c r="I53" s="247"/>
      <c r="J53" s="247"/>
      <c r="K53" s="1" t="s">
        <v>360</v>
      </c>
      <c r="L53" s="215" t="s">
        <v>22</v>
      </c>
    </row>
    <row r="54" spans="1:12">
      <c r="A54" s="60"/>
      <c r="B54" s="74" t="s">
        <v>436</v>
      </c>
      <c r="C54" s="52">
        <v>5</v>
      </c>
      <c r="D54" s="52">
        <v>0</v>
      </c>
      <c r="E54" s="243"/>
      <c r="F54" s="247" t="s">
        <v>18</v>
      </c>
      <c r="G54" s="243"/>
      <c r="H54" s="243"/>
      <c r="I54" s="244"/>
      <c r="J54" s="244"/>
      <c r="K54" s="1" t="s">
        <v>360</v>
      </c>
      <c r="L54" s="215" t="s">
        <v>22</v>
      </c>
    </row>
    <row r="55" spans="1:12">
      <c r="A55" s="60"/>
      <c r="B55" s="74" t="s">
        <v>437</v>
      </c>
      <c r="C55" s="52">
        <v>3</v>
      </c>
      <c r="D55" s="52">
        <v>2</v>
      </c>
      <c r="E55" s="243" t="s">
        <v>99</v>
      </c>
      <c r="F55" s="247" t="s">
        <v>18</v>
      </c>
      <c r="G55" s="243"/>
      <c r="H55" s="243"/>
      <c r="I55" s="245"/>
      <c r="J55" s="245"/>
      <c r="K55" s="1" t="s">
        <v>360</v>
      </c>
      <c r="L55" s="215" t="s">
        <v>22</v>
      </c>
    </row>
    <row r="56" spans="1:12">
      <c r="A56" s="339" t="s">
        <v>438</v>
      </c>
      <c r="B56" s="74" t="s">
        <v>439</v>
      </c>
      <c r="C56" s="52">
        <v>7</v>
      </c>
      <c r="D56" s="52">
        <v>0</v>
      </c>
      <c r="E56" s="243"/>
      <c r="F56" s="247" t="s">
        <v>18</v>
      </c>
      <c r="G56" s="243" t="s">
        <v>440</v>
      </c>
      <c r="H56" s="243" t="s">
        <v>441</v>
      </c>
      <c r="I56" s="247"/>
      <c r="J56" s="247"/>
      <c r="K56" s="1" t="s">
        <v>360</v>
      </c>
      <c r="L56" s="215" t="s">
        <v>22</v>
      </c>
    </row>
    <row r="57" spans="1:12">
      <c r="A57" s="60"/>
      <c r="B57" s="74" t="s">
        <v>442</v>
      </c>
      <c r="C57" s="52">
        <v>8</v>
      </c>
      <c r="D57" s="52">
        <v>2</v>
      </c>
      <c r="E57" s="243" t="s">
        <v>99</v>
      </c>
      <c r="F57" s="247" t="s">
        <v>18</v>
      </c>
      <c r="G57" s="243"/>
      <c r="H57" s="243"/>
      <c r="I57" s="244"/>
      <c r="J57" s="244"/>
      <c r="K57" s="1" t="s">
        <v>360</v>
      </c>
      <c r="L57" s="215" t="s">
        <v>22</v>
      </c>
    </row>
    <row r="58" spans="1:12">
      <c r="A58" s="60"/>
      <c r="B58" s="74" t="s">
        <v>443</v>
      </c>
      <c r="C58" s="52">
        <v>2</v>
      </c>
      <c r="D58" s="52">
        <v>0</v>
      </c>
      <c r="E58" s="243"/>
      <c r="F58" s="247" t="s">
        <v>18</v>
      </c>
      <c r="G58" s="243"/>
      <c r="H58" s="243"/>
      <c r="I58" s="245"/>
      <c r="J58" s="245"/>
      <c r="K58" s="1" t="s">
        <v>360</v>
      </c>
      <c r="L58" s="215" t="s">
        <v>22</v>
      </c>
    </row>
    <row r="59" spans="1:12">
      <c r="A59" s="339" t="s">
        <v>444</v>
      </c>
      <c r="B59" s="74" t="s">
        <v>445</v>
      </c>
      <c r="C59" s="52">
        <v>0</v>
      </c>
      <c r="D59" s="52">
        <v>0</v>
      </c>
      <c r="E59" s="243"/>
      <c r="F59" s="247"/>
      <c r="G59" s="243" t="s">
        <v>446</v>
      </c>
      <c r="H59" s="243" t="s">
        <v>447</v>
      </c>
      <c r="I59" s="248"/>
      <c r="J59" s="247"/>
      <c r="K59" s="1" t="s">
        <v>360</v>
      </c>
      <c r="L59" s="215" t="s">
        <v>22</v>
      </c>
    </row>
    <row r="60" spans="1:12">
      <c r="A60" s="60"/>
      <c r="B60" s="74" t="s">
        <v>448</v>
      </c>
      <c r="C60" s="52">
        <v>0</v>
      </c>
      <c r="D60" s="52">
        <v>0</v>
      </c>
      <c r="E60" s="243"/>
      <c r="F60" s="247"/>
      <c r="G60" s="243"/>
      <c r="H60" s="243"/>
      <c r="I60" s="248"/>
      <c r="J60" s="244"/>
      <c r="K60" s="1" t="s">
        <v>360</v>
      </c>
      <c r="L60" s="215" t="s">
        <v>22</v>
      </c>
    </row>
    <row r="61" spans="1:12">
      <c r="A61" s="60"/>
      <c r="B61" s="74" t="s">
        <v>449</v>
      </c>
      <c r="C61" s="52">
        <v>1</v>
      </c>
      <c r="D61" s="52">
        <v>1</v>
      </c>
      <c r="E61" s="243" t="s">
        <v>17</v>
      </c>
      <c r="F61" s="247" t="s">
        <v>18</v>
      </c>
      <c r="G61" s="243"/>
      <c r="H61" s="243"/>
      <c r="I61" s="248"/>
      <c r="J61" s="244"/>
      <c r="K61" s="1" t="s">
        <v>360</v>
      </c>
      <c r="L61" s="215" t="s">
        <v>22</v>
      </c>
    </row>
    <row r="62" spans="1:12">
      <c r="A62" s="60"/>
      <c r="B62" s="74" t="s">
        <v>450</v>
      </c>
      <c r="C62" s="52">
        <v>0</v>
      </c>
      <c r="D62" s="52">
        <v>0</v>
      </c>
      <c r="E62" s="243"/>
      <c r="F62" s="247"/>
      <c r="G62" s="243"/>
      <c r="H62" s="243"/>
      <c r="I62" s="248"/>
      <c r="J62" s="245"/>
      <c r="K62" s="1" t="s">
        <v>360</v>
      </c>
      <c r="L62" s="215" t="s">
        <v>22</v>
      </c>
    </row>
    <row r="63" spans="1:12">
      <c r="A63" s="339" t="s">
        <v>451</v>
      </c>
      <c r="B63" s="74" t="s">
        <v>452</v>
      </c>
      <c r="C63" s="52">
        <v>8</v>
      </c>
      <c r="D63" s="52">
        <v>2</v>
      </c>
      <c r="E63" s="243" t="s">
        <v>99</v>
      </c>
      <c r="F63" s="247" t="s">
        <v>18</v>
      </c>
      <c r="G63" s="240" t="s">
        <v>440</v>
      </c>
      <c r="H63" s="240" t="s">
        <v>441</v>
      </c>
      <c r="I63" s="247"/>
      <c r="J63" s="247"/>
      <c r="K63" s="1" t="s">
        <v>360</v>
      </c>
      <c r="L63" s="215" t="s">
        <v>22</v>
      </c>
    </row>
    <row r="64" spans="1:12">
      <c r="A64" s="60"/>
      <c r="B64" s="74" t="s">
        <v>453</v>
      </c>
      <c r="C64" s="52">
        <v>4</v>
      </c>
      <c r="D64" s="52">
        <v>0</v>
      </c>
      <c r="E64" s="243"/>
      <c r="F64" s="247" t="s">
        <v>18</v>
      </c>
      <c r="G64" s="242"/>
      <c r="H64" s="242"/>
      <c r="I64" s="245"/>
      <c r="J64" s="245"/>
      <c r="K64" s="1" t="s">
        <v>360</v>
      </c>
      <c r="L64" s="215" t="s">
        <v>22</v>
      </c>
    </row>
    <row r="65" ht="27" spans="1:13">
      <c r="A65" s="60" t="s">
        <v>454</v>
      </c>
      <c r="B65" s="62" t="s">
        <v>373</v>
      </c>
      <c r="C65" s="249">
        <v>2</v>
      </c>
      <c r="D65" s="64">
        <v>1</v>
      </c>
      <c r="E65" s="250"/>
      <c r="F65" s="247" t="s">
        <v>18</v>
      </c>
      <c r="G65" s="251" t="s">
        <v>62</v>
      </c>
      <c r="H65" s="251" t="s">
        <v>359</v>
      </c>
      <c r="I65" s="273"/>
      <c r="J65" s="273"/>
      <c r="K65" s="1" t="s">
        <v>455</v>
      </c>
      <c r="L65" s="215" t="s">
        <v>22</v>
      </c>
      <c r="M65" s="1" t="s">
        <v>456</v>
      </c>
    </row>
    <row r="66" ht="27" spans="1:13">
      <c r="A66" s="60" t="s">
        <v>457</v>
      </c>
      <c r="B66" s="62" t="s">
        <v>458</v>
      </c>
      <c r="C66" s="249">
        <v>4</v>
      </c>
      <c r="D66" s="64">
        <v>1</v>
      </c>
      <c r="E66" s="250"/>
      <c r="F66" s="247" t="s">
        <v>18</v>
      </c>
      <c r="G66" s="251" t="s">
        <v>62</v>
      </c>
      <c r="H66" s="251" t="s">
        <v>359</v>
      </c>
      <c r="I66" s="273"/>
      <c r="J66" s="273"/>
      <c r="K66" s="1" t="s">
        <v>455</v>
      </c>
      <c r="L66" s="215" t="s">
        <v>22</v>
      </c>
      <c r="M66" s="1" t="s">
        <v>456</v>
      </c>
    </row>
    <row r="67" ht="27" spans="1:13">
      <c r="A67" s="60" t="s">
        <v>459</v>
      </c>
      <c r="B67" s="62" t="s">
        <v>460</v>
      </c>
      <c r="C67" s="249">
        <v>4</v>
      </c>
      <c r="D67" s="64">
        <v>3</v>
      </c>
      <c r="E67" s="250"/>
      <c r="F67" s="247" t="s">
        <v>18</v>
      </c>
      <c r="G67" s="243" t="s">
        <v>461</v>
      </c>
      <c r="H67" s="243" t="s">
        <v>462</v>
      </c>
      <c r="I67" s="273"/>
      <c r="J67" s="273"/>
      <c r="K67" s="1" t="s">
        <v>455</v>
      </c>
      <c r="L67" s="215" t="s">
        <v>22</v>
      </c>
      <c r="M67" s="1" t="s">
        <v>456</v>
      </c>
    </row>
    <row r="68" s="214" customFormat="1" ht="27" spans="1:13">
      <c r="A68" s="340" t="s">
        <v>463</v>
      </c>
      <c r="B68" s="42" t="s">
        <v>464</v>
      </c>
      <c r="C68" s="69">
        <v>3</v>
      </c>
      <c r="D68" s="65">
        <v>0</v>
      </c>
      <c r="E68" s="252" t="s">
        <v>465</v>
      </c>
      <c r="F68" s="65" t="s">
        <v>67</v>
      </c>
      <c r="G68" s="253" t="s">
        <v>466</v>
      </c>
      <c r="H68" s="253" t="s">
        <v>69</v>
      </c>
      <c r="I68" s="42"/>
      <c r="J68" s="42"/>
      <c r="K68" s="214" t="s">
        <v>360</v>
      </c>
      <c r="L68" s="216" t="s">
        <v>70</v>
      </c>
      <c r="M68" s="1"/>
    </row>
    <row r="69" s="214" customFormat="1" ht="27" spans="1:13">
      <c r="A69" s="340" t="s">
        <v>467</v>
      </c>
      <c r="B69" s="42" t="s">
        <v>468</v>
      </c>
      <c r="C69" s="69">
        <v>4</v>
      </c>
      <c r="D69" s="65">
        <v>0</v>
      </c>
      <c r="E69" s="252" t="s">
        <v>465</v>
      </c>
      <c r="F69" s="65" t="s">
        <v>67</v>
      </c>
      <c r="G69" s="253" t="s">
        <v>466</v>
      </c>
      <c r="H69" s="253" t="s">
        <v>69</v>
      </c>
      <c r="I69" s="42"/>
      <c r="J69" s="42"/>
      <c r="K69" s="214" t="s">
        <v>360</v>
      </c>
      <c r="L69" s="216" t="s">
        <v>70</v>
      </c>
      <c r="M69" s="1"/>
    </row>
    <row r="70" s="214" customFormat="1" ht="27" spans="1:13">
      <c r="A70" s="340" t="s">
        <v>469</v>
      </c>
      <c r="B70" s="42" t="s">
        <v>470</v>
      </c>
      <c r="C70" s="69">
        <v>4</v>
      </c>
      <c r="D70" s="65">
        <v>2</v>
      </c>
      <c r="E70" s="252" t="s">
        <v>465</v>
      </c>
      <c r="F70" s="65" t="s">
        <v>67</v>
      </c>
      <c r="G70" s="253" t="s">
        <v>466</v>
      </c>
      <c r="H70" s="253" t="s">
        <v>69</v>
      </c>
      <c r="I70" s="42"/>
      <c r="J70" s="42"/>
      <c r="K70" s="214" t="s">
        <v>360</v>
      </c>
      <c r="L70" s="216" t="s">
        <v>70</v>
      </c>
      <c r="M70" s="1"/>
    </row>
    <row r="71" s="214" customFormat="1" spans="1:13">
      <c r="A71" s="348" t="s">
        <v>471</v>
      </c>
      <c r="B71" s="42" t="s">
        <v>472</v>
      </c>
      <c r="C71" s="69">
        <v>3</v>
      </c>
      <c r="D71" s="65">
        <v>0</v>
      </c>
      <c r="E71" s="252" t="s">
        <v>465</v>
      </c>
      <c r="F71" s="65" t="s">
        <v>67</v>
      </c>
      <c r="G71" s="42" t="s">
        <v>466</v>
      </c>
      <c r="H71" s="42" t="s">
        <v>69</v>
      </c>
      <c r="I71" s="40"/>
      <c r="J71" s="40"/>
      <c r="K71" s="214" t="s">
        <v>360</v>
      </c>
      <c r="L71" s="216" t="s">
        <v>70</v>
      </c>
      <c r="M71" s="1"/>
    </row>
    <row r="72" s="214" customFormat="1" spans="1:13">
      <c r="A72" s="47"/>
      <c r="B72" s="42" t="s">
        <v>473</v>
      </c>
      <c r="C72" s="69">
        <v>3</v>
      </c>
      <c r="D72" s="65">
        <v>0</v>
      </c>
      <c r="E72" s="252" t="s">
        <v>465</v>
      </c>
      <c r="F72" s="65" t="s">
        <v>67</v>
      </c>
      <c r="G72" s="40"/>
      <c r="H72" s="40"/>
      <c r="I72" s="40"/>
      <c r="J72" s="40"/>
      <c r="K72" s="214" t="s">
        <v>360</v>
      </c>
      <c r="L72" s="216" t="s">
        <v>70</v>
      </c>
      <c r="M72" s="1"/>
    </row>
    <row r="73" s="214" customFormat="1" spans="1:13">
      <c r="A73" s="340" t="s">
        <v>474</v>
      </c>
      <c r="B73" s="42" t="s">
        <v>475</v>
      </c>
      <c r="C73" s="69">
        <v>6</v>
      </c>
      <c r="D73" s="65">
        <v>0</v>
      </c>
      <c r="E73" s="252" t="s">
        <v>465</v>
      </c>
      <c r="F73" s="65" t="s">
        <v>67</v>
      </c>
      <c r="G73" s="42" t="s">
        <v>476</v>
      </c>
      <c r="H73" s="42" t="s">
        <v>69</v>
      </c>
      <c r="I73" s="40"/>
      <c r="J73" s="40"/>
      <c r="K73" s="214" t="s">
        <v>360</v>
      </c>
      <c r="L73" s="216" t="s">
        <v>70</v>
      </c>
      <c r="M73" s="1"/>
    </row>
    <row r="74" s="214" customFormat="1" spans="1:13">
      <c r="A74" s="348" t="s">
        <v>477</v>
      </c>
      <c r="B74" s="42" t="s">
        <v>478</v>
      </c>
      <c r="C74" s="69">
        <v>2</v>
      </c>
      <c r="D74" s="65">
        <v>2</v>
      </c>
      <c r="E74" s="252" t="s">
        <v>465</v>
      </c>
      <c r="F74" s="65" t="s">
        <v>67</v>
      </c>
      <c r="G74" s="40"/>
      <c r="H74" s="40"/>
      <c r="I74" s="40"/>
      <c r="J74" s="40"/>
      <c r="K74" s="214" t="s">
        <v>360</v>
      </c>
      <c r="L74" s="216" t="s">
        <v>70</v>
      </c>
      <c r="M74" s="1"/>
    </row>
    <row r="75" s="214" customFormat="1" spans="1:13">
      <c r="A75" s="47"/>
      <c r="B75" s="42" t="s">
        <v>479</v>
      </c>
      <c r="C75" s="69">
        <v>3</v>
      </c>
      <c r="D75" s="65">
        <v>0</v>
      </c>
      <c r="E75" s="252" t="s">
        <v>465</v>
      </c>
      <c r="F75" s="65" t="s">
        <v>67</v>
      </c>
      <c r="G75" s="40"/>
      <c r="H75" s="40"/>
      <c r="I75" s="40"/>
      <c r="J75" s="40"/>
      <c r="K75" s="214" t="s">
        <v>360</v>
      </c>
      <c r="L75" s="216" t="s">
        <v>70</v>
      </c>
      <c r="M75" s="1"/>
    </row>
    <row r="76" s="214" customFormat="1" spans="1:13">
      <c r="A76" s="340" t="s">
        <v>480</v>
      </c>
      <c r="B76" s="42" t="s">
        <v>481</v>
      </c>
      <c r="C76" s="69">
        <v>5</v>
      </c>
      <c r="D76" s="65">
        <v>0</v>
      </c>
      <c r="E76" s="252" t="s">
        <v>465</v>
      </c>
      <c r="F76" s="65" t="s">
        <v>67</v>
      </c>
      <c r="G76" s="40"/>
      <c r="H76" s="40"/>
      <c r="I76" s="40"/>
      <c r="J76" s="40"/>
      <c r="K76" s="214" t="s">
        <v>360</v>
      </c>
      <c r="L76" s="216" t="s">
        <v>70</v>
      </c>
      <c r="M76" s="1"/>
    </row>
    <row r="77" s="214" customFormat="1" spans="1:13">
      <c r="A77" s="348" t="s">
        <v>482</v>
      </c>
      <c r="B77" s="42" t="s">
        <v>483</v>
      </c>
      <c r="C77" s="69">
        <v>4</v>
      </c>
      <c r="D77" s="65">
        <v>0</v>
      </c>
      <c r="E77" s="252" t="s">
        <v>465</v>
      </c>
      <c r="F77" s="65" t="s">
        <v>67</v>
      </c>
      <c r="G77" s="42" t="s">
        <v>466</v>
      </c>
      <c r="H77" s="42" t="s">
        <v>69</v>
      </c>
      <c r="I77" s="40"/>
      <c r="J77" s="40"/>
      <c r="K77" s="214" t="s">
        <v>360</v>
      </c>
      <c r="L77" s="216" t="s">
        <v>70</v>
      </c>
      <c r="M77" s="1"/>
    </row>
    <row r="78" s="214" customFormat="1" spans="1:13">
      <c r="A78" s="47"/>
      <c r="B78" s="42" t="s">
        <v>484</v>
      </c>
      <c r="C78" s="69">
        <v>5</v>
      </c>
      <c r="D78" s="65">
        <v>0</v>
      </c>
      <c r="E78" s="252" t="s">
        <v>465</v>
      </c>
      <c r="F78" s="65" t="s">
        <v>67</v>
      </c>
      <c r="G78" s="40"/>
      <c r="H78" s="40"/>
      <c r="I78" s="40"/>
      <c r="J78" s="40"/>
      <c r="K78" s="214" t="s">
        <v>360</v>
      </c>
      <c r="L78" s="216" t="s">
        <v>70</v>
      </c>
      <c r="M78" s="1"/>
    </row>
    <row r="79" s="214" customFormat="1" ht="27" spans="1:13">
      <c r="A79" s="340" t="s">
        <v>485</v>
      </c>
      <c r="B79" s="42" t="s">
        <v>486</v>
      </c>
      <c r="C79" s="69">
        <v>3</v>
      </c>
      <c r="D79" s="65">
        <v>1</v>
      </c>
      <c r="E79" s="252"/>
      <c r="F79" s="65" t="s">
        <v>18</v>
      </c>
      <c r="G79" s="253" t="s">
        <v>76</v>
      </c>
      <c r="H79" s="253" t="s">
        <v>487</v>
      </c>
      <c r="I79" s="42"/>
      <c r="J79" s="42"/>
      <c r="K79" s="214" t="s">
        <v>360</v>
      </c>
      <c r="L79" s="216" t="s">
        <v>78</v>
      </c>
      <c r="M79" s="1"/>
    </row>
    <row r="80" s="214" customFormat="1" ht="27" spans="1:13">
      <c r="A80" s="348" t="s">
        <v>488</v>
      </c>
      <c r="B80" s="42" t="s">
        <v>489</v>
      </c>
      <c r="C80" s="69">
        <v>4</v>
      </c>
      <c r="D80" s="65">
        <v>0</v>
      </c>
      <c r="E80" s="252"/>
      <c r="F80" s="65" t="s">
        <v>18</v>
      </c>
      <c r="G80" s="253" t="s">
        <v>490</v>
      </c>
      <c r="H80" s="234" t="s">
        <v>491</v>
      </c>
      <c r="I80" s="39"/>
      <c r="J80" s="42"/>
      <c r="K80" s="214" t="s">
        <v>360</v>
      </c>
      <c r="L80" s="216" t="s">
        <v>78</v>
      </c>
      <c r="M80" s="1"/>
    </row>
    <row r="81" s="214" customFormat="1" spans="1:13">
      <c r="A81" s="46"/>
      <c r="B81" s="42" t="s">
        <v>492</v>
      </c>
      <c r="C81" s="69">
        <v>4</v>
      </c>
      <c r="D81" s="65">
        <v>0</v>
      </c>
      <c r="E81" s="252"/>
      <c r="F81" s="65" t="s">
        <v>18</v>
      </c>
      <c r="G81" s="254" t="s">
        <v>490</v>
      </c>
      <c r="H81" s="255"/>
      <c r="I81" s="46"/>
      <c r="J81" s="42"/>
      <c r="K81" s="214" t="s">
        <v>360</v>
      </c>
      <c r="L81" s="216" t="s">
        <v>78</v>
      </c>
      <c r="M81" s="1"/>
    </row>
    <row r="82" s="214" customFormat="1" spans="1:13">
      <c r="A82" s="47"/>
      <c r="B82" s="42" t="s">
        <v>493</v>
      </c>
      <c r="C82" s="69">
        <v>4</v>
      </c>
      <c r="D82" s="65">
        <v>0</v>
      </c>
      <c r="E82" s="252"/>
      <c r="F82" s="65" t="s">
        <v>18</v>
      </c>
      <c r="G82" s="256"/>
      <c r="H82" s="236"/>
      <c r="I82" s="47"/>
      <c r="J82" s="42"/>
      <c r="K82" s="214" t="s">
        <v>360</v>
      </c>
      <c r="L82" s="216" t="s">
        <v>78</v>
      </c>
      <c r="M82" s="1"/>
    </row>
    <row r="83" s="214" customFormat="1" spans="1:13">
      <c r="A83" s="348" t="s">
        <v>494</v>
      </c>
      <c r="B83" s="42" t="s">
        <v>495</v>
      </c>
      <c r="C83" s="69">
        <v>4</v>
      </c>
      <c r="D83" s="65">
        <v>0</v>
      </c>
      <c r="E83" s="252"/>
      <c r="F83" s="65" t="s">
        <v>18</v>
      </c>
      <c r="G83" s="257" t="s">
        <v>76</v>
      </c>
      <c r="H83" s="234" t="s">
        <v>487</v>
      </c>
      <c r="I83" s="39"/>
      <c r="J83" s="42"/>
      <c r="K83" s="214" t="s">
        <v>360</v>
      </c>
      <c r="L83" s="216" t="s">
        <v>78</v>
      </c>
      <c r="M83" s="1"/>
    </row>
    <row r="84" s="214" customFormat="1" spans="1:13">
      <c r="A84" s="47"/>
      <c r="B84" s="42" t="s">
        <v>496</v>
      </c>
      <c r="C84" s="69">
        <v>2</v>
      </c>
      <c r="D84" s="65">
        <v>0</v>
      </c>
      <c r="E84" s="252"/>
      <c r="F84" s="65" t="s">
        <v>18</v>
      </c>
      <c r="G84" s="258"/>
      <c r="H84" s="236"/>
      <c r="I84" s="47"/>
      <c r="J84" s="42"/>
      <c r="K84" s="214" t="s">
        <v>360</v>
      </c>
      <c r="L84" s="216" t="s">
        <v>78</v>
      </c>
      <c r="M84" s="1"/>
    </row>
    <row r="85" s="214" customFormat="1" ht="27" spans="1:13">
      <c r="A85" s="340" t="s">
        <v>497</v>
      </c>
      <c r="B85" s="42" t="s">
        <v>498</v>
      </c>
      <c r="C85" s="69">
        <v>2</v>
      </c>
      <c r="D85" s="65">
        <v>2</v>
      </c>
      <c r="E85" s="252"/>
      <c r="F85" s="65" t="s">
        <v>18</v>
      </c>
      <c r="G85" s="253" t="s">
        <v>76</v>
      </c>
      <c r="H85" s="253" t="s">
        <v>487</v>
      </c>
      <c r="I85" s="40"/>
      <c r="J85" s="42"/>
      <c r="K85" s="214" t="s">
        <v>360</v>
      </c>
      <c r="L85" s="216" t="s">
        <v>78</v>
      </c>
      <c r="M85" s="1"/>
    </row>
    <row r="86" s="214" customFormat="1" ht="27" spans="1:13">
      <c r="A86" s="340" t="s">
        <v>499</v>
      </c>
      <c r="B86" s="42" t="s">
        <v>500</v>
      </c>
      <c r="C86" s="69">
        <v>2</v>
      </c>
      <c r="D86" s="65">
        <v>2</v>
      </c>
      <c r="E86" s="252"/>
      <c r="F86" s="65" t="s">
        <v>18</v>
      </c>
      <c r="G86" s="253" t="s">
        <v>76</v>
      </c>
      <c r="H86" s="253" t="s">
        <v>487</v>
      </c>
      <c r="I86" s="40"/>
      <c r="J86" s="42"/>
      <c r="K86" s="214" t="s">
        <v>360</v>
      </c>
      <c r="L86" s="216" t="s">
        <v>78</v>
      </c>
      <c r="M86" s="1"/>
    </row>
    <row r="87" s="214" customFormat="1" ht="27" spans="1:13">
      <c r="A87" s="340" t="s">
        <v>501</v>
      </c>
      <c r="B87" s="42" t="s">
        <v>502</v>
      </c>
      <c r="C87" s="69">
        <v>3</v>
      </c>
      <c r="D87" s="65">
        <v>0</v>
      </c>
      <c r="E87" s="252"/>
      <c r="F87" s="65" t="s">
        <v>18</v>
      </c>
      <c r="G87" s="253" t="s">
        <v>95</v>
      </c>
      <c r="H87" s="253" t="s">
        <v>503</v>
      </c>
      <c r="I87" s="40"/>
      <c r="J87" s="42"/>
      <c r="K87" s="214" t="s">
        <v>360</v>
      </c>
      <c r="L87" s="216" t="s">
        <v>78</v>
      </c>
      <c r="M87" s="1"/>
    </row>
    <row r="88" s="214" customFormat="1" ht="27" spans="1:13">
      <c r="A88" s="340" t="s">
        <v>504</v>
      </c>
      <c r="B88" s="42" t="s">
        <v>505</v>
      </c>
      <c r="C88" s="69">
        <v>3</v>
      </c>
      <c r="D88" s="65">
        <v>0</v>
      </c>
      <c r="E88" s="252"/>
      <c r="F88" s="65" t="s">
        <v>18</v>
      </c>
      <c r="G88" s="253" t="s">
        <v>95</v>
      </c>
      <c r="H88" s="253" t="s">
        <v>503</v>
      </c>
      <c r="I88" s="40"/>
      <c r="J88" s="42"/>
      <c r="K88" s="214" t="s">
        <v>360</v>
      </c>
      <c r="L88" s="216" t="s">
        <v>78</v>
      </c>
      <c r="M88" s="1"/>
    </row>
    <row r="89" s="214" customFormat="1" ht="27" spans="1:13">
      <c r="A89" s="340" t="s">
        <v>506</v>
      </c>
      <c r="B89" s="42" t="s">
        <v>507</v>
      </c>
      <c r="C89" s="69">
        <v>2</v>
      </c>
      <c r="D89" s="65">
        <v>0</v>
      </c>
      <c r="E89" s="252"/>
      <c r="F89" s="65" t="s">
        <v>18</v>
      </c>
      <c r="G89" s="253" t="s">
        <v>95</v>
      </c>
      <c r="H89" s="253" t="s">
        <v>503</v>
      </c>
      <c r="I89" s="40"/>
      <c r="J89" s="42"/>
      <c r="K89" s="214" t="s">
        <v>360</v>
      </c>
      <c r="L89" s="216" t="s">
        <v>78</v>
      </c>
      <c r="M89" s="1"/>
    </row>
    <row r="90" s="214" customFormat="1" ht="27" spans="1:13">
      <c r="A90" s="340" t="s">
        <v>508</v>
      </c>
      <c r="B90" s="42" t="s">
        <v>509</v>
      </c>
      <c r="C90" s="69">
        <v>2</v>
      </c>
      <c r="D90" s="65">
        <v>0</v>
      </c>
      <c r="E90" s="252"/>
      <c r="F90" s="65" t="s">
        <v>18</v>
      </c>
      <c r="G90" s="253" t="s">
        <v>95</v>
      </c>
      <c r="H90" s="253" t="s">
        <v>503</v>
      </c>
      <c r="I90" s="40"/>
      <c r="J90" s="42"/>
      <c r="K90" s="214" t="s">
        <v>360</v>
      </c>
      <c r="L90" s="216" t="s">
        <v>78</v>
      </c>
      <c r="M90" s="1"/>
    </row>
    <row r="91" s="214" customFormat="1" ht="27" spans="1:13">
      <c r="A91" s="340" t="s">
        <v>510</v>
      </c>
      <c r="B91" s="42" t="s">
        <v>511</v>
      </c>
      <c r="C91" s="69">
        <v>2</v>
      </c>
      <c r="D91" s="65">
        <v>0</v>
      </c>
      <c r="E91" s="252"/>
      <c r="F91" s="65" t="s">
        <v>18</v>
      </c>
      <c r="G91" s="253" t="s">
        <v>76</v>
      </c>
      <c r="H91" s="253" t="s">
        <v>487</v>
      </c>
      <c r="I91" s="40"/>
      <c r="J91" s="42"/>
      <c r="K91" s="214" t="s">
        <v>360</v>
      </c>
      <c r="L91" s="216" t="s">
        <v>78</v>
      </c>
      <c r="M91" s="1"/>
    </row>
    <row r="92" s="214" customFormat="1" ht="27" spans="1:13">
      <c r="A92" s="40" t="s">
        <v>512</v>
      </c>
      <c r="B92" s="40" t="s">
        <v>513</v>
      </c>
      <c r="C92" s="69">
        <v>5</v>
      </c>
      <c r="D92" s="65">
        <v>0</v>
      </c>
      <c r="E92" s="252"/>
      <c r="F92" s="65" t="s">
        <v>18</v>
      </c>
      <c r="G92" s="42" t="s">
        <v>95</v>
      </c>
      <c r="H92" s="253" t="s">
        <v>503</v>
      </c>
      <c r="I92" s="274"/>
      <c r="J92" s="274"/>
      <c r="K92" s="275" t="s">
        <v>455</v>
      </c>
      <c r="L92" s="216" t="s">
        <v>78</v>
      </c>
      <c r="M92" s="1" t="s">
        <v>514</v>
      </c>
    </row>
    <row r="93" ht="27" spans="1:12">
      <c r="A93" s="349" t="s">
        <v>515</v>
      </c>
      <c r="B93" s="259" t="s">
        <v>516</v>
      </c>
      <c r="C93" s="249">
        <v>7</v>
      </c>
      <c r="D93" s="64">
        <v>1</v>
      </c>
      <c r="E93" s="260" t="s">
        <v>99</v>
      </c>
      <c r="F93" s="64" t="s">
        <v>18</v>
      </c>
      <c r="G93" s="92" t="s">
        <v>517</v>
      </c>
      <c r="H93" s="92" t="s">
        <v>518</v>
      </c>
      <c r="I93" s="276"/>
      <c r="J93" s="276"/>
      <c r="K93" s="1" t="s">
        <v>360</v>
      </c>
      <c r="L93" s="215" t="s">
        <v>102</v>
      </c>
    </row>
    <row r="94" ht="27" spans="1:13">
      <c r="A94" s="60" t="s">
        <v>519</v>
      </c>
      <c r="B94" s="92" t="s">
        <v>520</v>
      </c>
      <c r="C94" s="261">
        <v>0</v>
      </c>
      <c r="D94" s="78">
        <v>0</v>
      </c>
      <c r="E94" s="260" t="s">
        <v>99</v>
      </c>
      <c r="F94" s="64"/>
      <c r="G94" s="92" t="s">
        <v>517</v>
      </c>
      <c r="H94" s="92" t="s">
        <v>518</v>
      </c>
      <c r="I94" s="274"/>
      <c r="J94" s="252"/>
      <c r="K94" s="1" t="s">
        <v>455</v>
      </c>
      <c r="L94" s="215" t="s">
        <v>102</v>
      </c>
      <c r="M94" s="1" t="s">
        <v>456</v>
      </c>
    </row>
    <row r="95" ht="27" spans="1:13">
      <c r="A95" s="60" t="s">
        <v>521</v>
      </c>
      <c r="B95" s="92" t="s">
        <v>522</v>
      </c>
      <c r="C95" s="261">
        <v>0</v>
      </c>
      <c r="D95" s="78">
        <v>0</v>
      </c>
      <c r="E95" s="260" t="s">
        <v>99</v>
      </c>
      <c r="F95" s="64"/>
      <c r="G95" s="92" t="s">
        <v>517</v>
      </c>
      <c r="H95" s="92" t="s">
        <v>518</v>
      </c>
      <c r="I95" s="274"/>
      <c r="J95" s="274"/>
      <c r="K95" s="1" t="s">
        <v>455</v>
      </c>
      <c r="L95" s="215" t="s">
        <v>102</v>
      </c>
      <c r="M95" s="1" t="s">
        <v>456</v>
      </c>
    </row>
    <row r="96" ht="27" spans="1:12">
      <c r="A96" s="340" t="s">
        <v>523</v>
      </c>
      <c r="B96" s="42" t="s">
        <v>524</v>
      </c>
      <c r="C96" s="261">
        <v>2</v>
      </c>
      <c r="D96" s="78">
        <v>2</v>
      </c>
      <c r="E96" s="262"/>
      <c r="F96" s="65" t="s">
        <v>18</v>
      </c>
      <c r="G96" s="263" t="s">
        <v>113</v>
      </c>
      <c r="H96" s="262" t="s">
        <v>114</v>
      </c>
      <c r="I96" s="274"/>
      <c r="J96" s="274"/>
      <c r="K96" s="214" t="s">
        <v>360</v>
      </c>
      <c r="L96" s="215" t="s">
        <v>107</v>
      </c>
    </row>
    <row r="97" ht="27" spans="1:12">
      <c r="A97" s="340" t="s">
        <v>525</v>
      </c>
      <c r="B97" s="42" t="s">
        <v>526</v>
      </c>
      <c r="C97" s="261">
        <v>2</v>
      </c>
      <c r="D97" s="78">
        <v>1</v>
      </c>
      <c r="E97" s="262"/>
      <c r="F97" s="65" t="s">
        <v>18</v>
      </c>
      <c r="G97" s="263" t="s">
        <v>105</v>
      </c>
      <c r="H97" s="262" t="s">
        <v>114</v>
      </c>
      <c r="I97" s="274"/>
      <c r="J97" s="274"/>
      <c r="K97" s="214" t="s">
        <v>360</v>
      </c>
      <c r="L97" s="215" t="s">
        <v>107</v>
      </c>
    </row>
    <row r="98" ht="27" spans="1:12">
      <c r="A98" s="340" t="s">
        <v>527</v>
      </c>
      <c r="B98" s="42" t="s">
        <v>528</v>
      </c>
      <c r="C98" s="261">
        <v>3</v>
      </c>
      <c r="D98" s="78">
        <v>2</v>
      </c>
      <c r="E98" s="262"/>
      <c r="F98" s="65" t="s">
        <v>18</v>
      </c>
      <c r="G98" s="252" t="s">
        <v>130</v>
      </c>
      <c r="H98" s="252" t="s">
        <v>131</v>
      </c>
      <c r="I98" s="274"/>
      <c r="J98" s="274"/>
      <c r="K98" s="214" t="s">
        <v>360</v>
      </c>
      <c r="L98" s="215" t="s">
        <v>107</v>
      </c>
    </row>
    <row r="99" ht="27" spans="1:12">
      <c r="A99" s="40" t="s">
        <v>529</v>
      </c>
      <c r="B99" s="40" t="s">
        <v>530</v>
      </c>
      <c r="C99" s="261">
        <v>5</v>
      </c>
      <c r="D99" s="78">
        <v>0</v>
      </c>
      <c r="E99" s="262"/>
      <c r="F99" s="65" t="s">
        <v>18</v>
      </c>
      <c r="G99" s="83" t="s">
        <v>122</v>
      </c>
      <c r="H99" s="42" t="s">
        <v>123</v>
      </c>
      <c r="I99" s="274"/>
      <c r="J99" s="274"/>
      <c r="K99" s="214" t="s">
        <v>455</v>
      </c>
      <c r="L99" s="215" t="s">
        <v>107</v>
      </c>
    </row>
    <row r="100" ht="27" spans="1:12">
      <c r="A100" s="40" t="s">
        <v>531</v>
      </c>
      <c r="B100" s="42" t="s">
        <v>532</v>
      </c>
      <c r="C100" s="261">
        <v>2</v>
      </c>
      <c r="D100" s="78">
        <v>1</v>
      </c>
      <c r="E100" s="262"/>
      <c r="F100" s="65" t="s">
        <v>18</v>
      </c>
      <c r="G100" s="83" t="s">
        <v>122</v>
      </c>
      <c r="H100" s="42" t="s">
        <v>123</v>
      </c>
      <c r="I100" s="252" t="s">
        <v>533</v>
      </c>
      <c r="J100" s="274"/>
      <c r="K100" s="214" t="s">
        <v>455</v>
      </c>
      <c r="L100" s="215" t="s">
        <v>107</v>
      </c>
    </row>
    <row r="101" ht="27" spans="1:12">
      <c r="A101" s="40" t="s">
        <v>534</v>
      </c>
      <c r="B101" s="40" t="s">
        <v>535</v>
      </c>
      <c r="C101" s="261">
        <v>3</v>
      </c>
      <c r="D101" s="78">
        <v>2</v>
      </c>
      <c r="E101" s="262"/>
      <c r="F101" s="65" t="s">
        <v>18</v>
      </c>
      <c r="G101" s="83" t="s">
        <v>122</v>
      </c>
      <c r="H101" s="42" t="s">
        <v>123</v>
      </c>
      <c r="I101" s="274"/>
      <c r="J101" s="274"/>
      <c r="K101" s="214" t="s">
        <v>455</v>
      </c>
      <c r="L101" s="215" t="s">
        <v>107</v>
      </c>
    </row>
    <row r="102" ht="27" spans="1:12">
      <c r="A102" s="40" t="s">
        <v>536</v>
      </c>
      <c r="B102" s="40" t="s">
        <v>537</v>
      </c>
      <c r="C102" s="261">
        <v>4</v>
      </c>
      <c r="D102" s="78">
        <v>2</v>
      </c>
      <c r="E102" s="262"/>
      <c r="F102" s="65" t="s">
        <v>18</v>
      </c>
      <c r="G102" s="263" t="s">
        <v>141</v>
      </c>
      <c r="H102" s="262" t="s">
        <v>142</v>
      </c>
      <c r="I102" s="274"/>
      <c r="J102" s="274"/>
      <c r="K102" s="214" t="s">
        <v>455</v>
      </c>
      <c r="L102" s="215" t="s">
        <v>107</v>
      </c>
    </row>
    <row r="103" ht="27" spans="1:12">
      <c r="A103" s="40" t="s">
        <v>538</v>
      </c>
      <c r="B103" s="40" t="s">
        <v>539</v>
      </c>
      <c r="C103" s="261">
        <v>0</v>
      </c>
      <c r="D103" s="78">
        <v>0</v>
      </c>
      <c r="E103" s="262"/>
      <c r="F103" s="65"/>
      <c r="G103" s="83" t="s">
        <v>122</v>
      </c>
      <c r="H103" s="42" t="s">
        <v>123</v>
      </c>
      <c r="I103" s="274"/>
      <c r="J103" s="274"/>
      <c r="K103" s="214" t="s">
        <v>455</v>
      </c>
      <c r="L103" s="215" t="s">
        <v>107</v>
      </c>
    </row>
    <row r="104" ht="27" spans="1:12">
      <c r="A104" s="40" t="s">
        <v>540</v>
      </c>
      <c r="B104" s="40" t="s">
        <v>541</v>
      </c>
      <c r="C104" s="261">
        <v>2</v>
      </c>
      <c r="D104" s="78">
        <v>2</v>
      </c>
      <c r="E104" s="262"/>
      <c r="F104" s="65" t="s">
        <v>18</v>
      </c>
      <c r="G104" s="263" t="s">
        <v>141</v>
      </c>
      <c r="H104" s="262" t="s">
        <v>142</v>
      </c>
      <c r="I104" s="274"/>
      <c r="J104" s="274"/>
      <c r="K104" s="214" t="s">
        <v>455</v>
      </c>
      <c r="L104" s="215" t="s">
        <v>107</v>
      </c>
    </row>
    <row r="105" ht="27" spans="1:13">
      <c r="A105" s="60" t="s">
        <v>542</v>
      </c>
      <c r="B105" s="74" t="s">
        <v>543</v>
      </c>
      <c r="C105" s="249">
        <v>2</v>
      </c>
      <c r="D105" s="64">
        <v>0</v>
      </c>
      <c r="E105" s="96"/>
      <c r="F105" s="65" t="s">
        <v>18</v>
      </c>
      <c r="G105" s="83" t="s">
        <v>122</v>
      </c>
      <c r="H105" s="42" t="s">
        <v>123</v>
      </c>
      <c r="I105" s="64"/>
      <c r="J105" s="276"/>
      <c r="K105" s="1" t="s">
        <v>455</v>
      </c>
      <c r="L105" s="215" t="s">
        <v>107</v>
      </c>
      <c r="M105" s="1" t="s">
        <v>456</v>
      </c>
    </row>
    <row r="106" spans="1:12">
      <c r="A106" s="350" t="s">
        <v>544</v>
      </c>
      <c r="B106" s="74" t="s">
        <v>545</v>
      </c>
      <c r="C106" s="249">
        <v>0</v>
      </c>
      <c r="D106" s="64">
        <v>0</v>
      </c>
      <c r="E106" s="250"/>
      <c r="F106" s="64"/>
      <c r="G106" s="264" t="s">
        <v>171</v>
      </c>
      <c r="H106" s="265" t="s">
        <v>172</v>
      </c>
      <c r="I106" s="260"/>
      <c r="J106" s="276"/>
      <c r="K106" s="1" t="s">
        <v>360</v>
      </c>
      <c r="L106" s="215" t="s">
        <v>151</v>
      </c>
    </row>
    <row r="107" spans="1:12">
      <c r="A107" s="139"/>
      <c r="B107" s="74" t="s">
        <v>546</v>
      </c>
      <c r="C107" s="249">
        <v>0</v>
      </c>
      <c r="D107" s="64">
        <v>0</v>
      </c>
      <c r="E107" s="250"/>
      <c r="F107" s="64"/>
      <c r="G107" s="266"/>
      <c r="H107" s="266"/>
      <c r="I107" s="266"/>
      <c r="J107" s="276"/>
      <c r="K107" s="1" t="s">
        <v>360</v>
      </c>
      <c r="L107" s="215" t="s">
        <v>151</v>
      </c>
    </row>
    <row r="108" ht="27" spans="1:12">
      <c r="A108" s="339" t="s">
        <v>547</v>
      </c>
      <c r="B108" s="74" t="s">
        <v>548</v>
      </c>
      <c r="C108" s="249">
        <v>8</v>
      </c>
      <c r="D108" s="64">
        <v>6</v>
      </c>
      <c r="E108" s="250" t="s">
        <v>549</v>
      </c>
      <c r="F108" s="64" t="s">
        <v>550</v>
      </c>
      <c r="G108" s="250" t="s">
        <v>149</v>
      </c>
      <c r="H108" s="96" t="s">
        <v>150</v>
      </c>
      <c r="I108" s="276"/>
      <c r="J108" s="276"/>
      <c r="K108" s="1" t="s">
        <v>360</v>
      </c>
      <c r="L108" s="215" t="s">
        <v>151</v>
      </c>
    </row>
    <row r="109" ht="27" spans="1:12">
      <c r="A109" s="339" t="s">
        <v>551</v>
      </c>
      <c r="B109" s="74" t="s">
        <v>552</v>
      </c>
      <c r="C109" s="249">
        <v>0</v>
      </c>
      <c r="D109" s="64">
        <v>0</v>
      </c>
      <c r="E109" s="250" t="s">
        <v>549</v>
      </c>
      <c r="F109" s="64"/>
      <c r="G109" s="250" t="s">
        <v>155</v>
      </c>
      <c r="H109" s="96" t="s">
        <v>156</v>
      </c>
      <c r="I109" s="276"/>
      <c r="J109" s="276"/>
      <c r="K109" s="1" t="s">
        <v>360</v>
      </c>
      <c r="L109" s="215" t="s">
        <v>151</v>
      </c>
    </row>
    <row r="110" ht="27" spans="1:12">
      <c r="A110" s="350" t="s">
        <v>553</v>
      </c>
      <c r="B110" s="74" t="s">
        <v>554</v>
      </c>
      <c r="C110" s="249">
        <v>0</v>
      </c>
      <c r="D110" s="64">
        <v>0</v>
      </c>
      <c r="E110" s="250" t="s">
        <v>549</v>
      </c>
      <c r="F110" s="64"/>
      <c r="G110" s="267" t="s">
        <v>155</v>
      </c>
      <c r="H110" s="264" t="s">
        <v>156</v>
      </c>
      <c r="I110" s="260"/>
      <c r="J110" s="276"/>
      <c r="K110" s="1" t="s">
        <v>360</v>
      </c>
      <c r="L110" s="215" t="s">
        <v>151</v>
      </c>
    </row>
    <row r="111" ht="27" spans="1:12">
      <c r="A111" s="138"/>
      <c r="B111" s="74" t="s">
        <v>555</v>
      </c>
      <c r="C111" s="249">
        <v>0</v>
      </c>
      <c r="D111" s="64">
        <v>0</v>
      </c>
      <c r="E111" s="250" t="s">
        <v>549</v>
      </c>
      <c r="F111" s="64"/>
      <c r="G111" s="268"/>
      <c r="H111" s="269"/>
      <c r="I111" s="269"/>
      <c r="J111" s="276"/>
      <c r="K111" s="1" t="s">
        <v>360</v>
      </c>
      <c r="L111" s="215" t="s">
        <v>151</v>
      </c>
    </row>
    <row r="112" ht="27" spans="1:12">
      <c r="A112" s="138"/>
      <c r="B112" s="74" t="s">
        <v>556</v>
      </c>
      <c r="C112" s="249">
        <v>0</v>
      </c>
      <c r="D112" s="64">
        <v>0</v>
      </c>
      <c r="E112" s="250" t="s">
        <v>549</v>
      </c>
      <c r="F112" s="64"/>
      <c r="G112" s="268"/>
      <c r="H112" s="269"/>
      <c r="I112" s="269"/>
      <c r="J112" s="276"/>
      <c r="K112" s="1" t="s">
        <v>360</v>
      </c>
      <c r="L112" s="215" t="s">
        <v>151</v>
      </c>
    </row>
    <row r="113" ht="27" spans="1:12">
      <c r="A113" s="139"/>
      <c r="B113" s="74" t="s">
        <v>557</v>
      </c>
      <c r="C113" s="249">
        <v>0</v>
      </c>
      <c r="D113" s="64">
        <v>0</v>
      </c>
      <c r="E113" s="250" t="s">
        <v>549</v>
      </c>
      <c r="F113" s="64"/>
      <c r="G113" s="270"/>
      <c r="H113" s="266"/>
      <c r="I113" s="266"/>
      <c r="J113" s="276"/>
      <c r="K113" s="1" t="s">
        <v>360</v>
      </c>
      <c r="L113" s="215" t="s">
        <v>151</v>
      </c>
    </row>
    <row r="114" ht="27" spans="1:12">
      <c r="A114" s="40" t="s">
        <v>558</v>
      </c>
      <c r="B114" s="40" t="s">
        <v>559</v>
      </c>
      <c r="C114" s="249">
        <v>3</v>
      </c>
      <c r="D114" s="64">
        <v>0</v>
      </c>
      <c r="E114" s="250" t="s">
        <v>549</v>
      </c>
      <c r="F114" s="64" t="s">
        <v>158</v>
      </c>
      <c r="G114" s="250" t="s">
        <v>149</v>
      </c>
      <c r="H114" s="96" t="s">
        <v>172</v>
      </c>
      <c r="I114" s="276"/>
      <c r="J114" s="276"/>
      <c r="K114" s="1" t="s">
        <v>455</v>
      </c>
      <c r="L114" s="215" t="s">
        <v>151</v>
      </c>
    </row>
    <row r="115" ht="27" spans="1:12">
      <c r="A115" s="339" t="s">
        <v>560</v>
      </c>
      <c r="B115" s="74" t="s">
        <v>561</v>
      </c>
      <c r="C115" s="249">
        <v>6</v>
      </c>
      <c r="D115" s="64">
        <v>0</v>
      </c>
      <c r="E115" s="250"/>
      <c r="F115" s="64" t="s">
        <v>18</v>
      </c>
      <c r="G115" s="250" t="s">
        <v>179</v>
      </c>
      <c r="H115" s="250" t="s">
        <v>180</v>
      </c>
      <c r="I115" s="277"/>
      <c r="J115" s="277"/>
      <c r="K115" s="278" t="s">
        <v>360</v>
      </c>
      <c r="L115" s="215" t="s">
        <v>181</v>
      </c>
    </row>
    <row r="116" ht="27" spans="1:12">
      <c r="A116" s="339" t="s">
        <v>562</v>
      </c>
      <c r="B116" s="74" t="s">
        <v>563</v>
      </c>
      <c r="C116" s="249">
        <v>5</v>
      </c>
      <c r="D116" s="64">
        <v>3</v>
      </c>
      <c r="E116" s="250"/>
      <c r="F116" s="64" t="s">
        <v>18</v>
      </c>
      <c r="G116" s="250" t="s">
        <v>179</v>
      </c>
      <c r="H116" s="250" t="s">
        <v>180</v>
      </c>
      <c r="I116" s="277"/>
      <c r="J116" s="277"/>
      <c r="K116" s="278" t="s">
        <v>360</v>
      </c>
      <c r="L116" s="215" t="s">
        <v>181</v>
      </c>
    </row>
    <row r="117" ht="27" spans="1:12">
      <c r="A117" s="339" t="s">
        <v>564</v>
      </c>
      <c r="B117" s="74" t="s">
        <v>565</v>
      </c>
      <c r="C117" s="249">
        <v>7</v>
      </c>
      <c r="D117" s="64">
        <v>2</v>
      </c>
      <c r="E117" s="250"/>
      <c r="F117" s="64" t="s">
        <v>566</v>
      </c>
      <c r="G117" s="250" t="s">
        <v>179</v>
      </c>
      <c r="H117" s="250" t="s">
        <v>180</v>
      </c>
      <c r="I117" s="277"/>
      <c r="J117" s="277"/>
      <c r="K117" s="278" t="s">
        <v>360</v>
      </c>
      <c r="L117" s="215" t="s">
        <v>181</v>
      </c>
    </row>
    <row r="118" ht="27" spans="1:12">
      <c r="A118" s="339" t="s">
        <v>567</v>
      </c>
      <c r="B118" s="74" t="s">
        <v>568</v>
      </c>
      <c r="C118" s="249">
        <v>1</v>
      </c>
      <c r="D118" s="64">
        <v>0</v>
      </c>
      <c r="E118" s="250"/>
      <c r="F118" s="64" t="s">
        <v>566</v>
      </c>
      <c r="G118" s="250" t="s">
        <v>179</v>
      </c>
      <c r="H118" s="250" t="s">
        <v>180</v>
      </c>
      <c r="I118" s="277"/>
      <c r="J118" s="277"/>
      <c r="K118" s="278" t="s">
        <v>360</v>
      </c>
      <c r="L118" s="215" t="s">
        <v>181</v>
      </c>
    </row>
    <row r="119" spans="1:12">
      <c r="A119" s="350" t="s">
        <v>569</v>
      </c>
      <c r="B119" s="74" t="s">
        <v>570</v>
      </c>
      <c r="C119" s="249">
        <v>0</v>
      </c>
      <c r="D119" s="64">
        <v>0</v>
      </c>
      <c r="E119" s="250"/>
      <c r="F119" s="64"/>
      <c r="G119" s="96" t="s">
        <v>571</v>
      </c>
      <c r="H119" s="96" t="s">
        <v>572</v>
      </c>
      <c r="I119" s="277"/>
      <c r="J119" s="277"/>
      <c r="K119" s="278" t="s">
        <v>360</v>
      </c>
      <c r="L119" s="215" t="s">
        <v>181</v>
      </c>
    </row>
    <row r="120" spans="1:12">
      <c r="A120" s="138"/>
      <c r="B120" s="74" t="s">
        <v>573</v>
      </c>
      <c r="C120" s="249">
        <v>7</v>
      </c>
      <c r="D120" s="64">
        <v>2</v>
      </c>
      <c r="E120" s="250"/>
      <c r="F120" s="64" t="s">
        <v>18</v>
      </c>
      <c r="G120" s="96"/>
      <c r="H120" s="96"/>
      <c r="I120" s="64"/>
      <c r="J120" s="277"/>
      <c r="K120" s="278" t="s">
        <v>360</v>
      </c>
      <c r="L120" s="215" t="s">
        <v>181</v>
      </c>
    </row>
    <row r="121" spans="1:12">
      <c r="A121" s="139"/>
      <c r="B121" s="74" t="s">
        <v>574</v>
      </c>
      <c r="C121" s="249">
        <v>2</v>
      </c>
      <c r="D121" s="64">
        <v>0</v>
      </c>
      <c r="E121" s="250"/>
      <c r="F121" s="64" t="s">
        <v>18</v>
      </c>
      <c r="G121" s="96"/>
      <c r="H121" s="96"/>
      <c r="I121" s="64"/>
      <c r="J121" s="277"/>
      <c r="K121" s="278" t="s">
        <v>360</v>
      </c>
      <c r="L121" s="215" t="s">
        <v>181</v>
      </c>
    </row>
    <row r="122" ht="27" spans="1:12">
      <c r="A122" s="40" t="s">
        <v>575</v>
      </c>
      <c r="B122" s="40" t="s">
        <v>576</v>
      </c>
      <c r="C122" s="249">
        <v>13</v>
      </c>
      <c r="D122" s="64">
        <v>1</v>
      </c>
      <c r="E122" s="250"/>
      <c r="F122" s="64" t="s">
        <v>566</v>
      </c>
      <c r="G122" s="250" t="s">
        <v>179</v>
      </c>
      <c r="H122" s="250" t="s">
        <v>180</v>
      </c>
      <c r="I122" s="277"/>
      <c r="J122" s="277"/>
      <c r="K122" s="278" t="s">
        <v>455</v>
      </c>
      <c r="L122" s="215" t="s">
        <v>181</v>
      </c>
    </row>
    <row r="123" ht="27" spans="1:12">
      <c r="A123" s="40" t="s">
        <v>577</v>
      </c>
      <c r="B123" s="40" t="s">
        <v>578</v>
      </c>
      <c r="C123" s="249">
        <v>4</v>
      </c>
      <c r="D123" s="64">
        <v>1</v>
      </c>
      <c r="E123" s="250"/>
      <c r="F123" s="64" t="s">
        <v>579</v>
      </c>
      <c r="G123" s="250" t="s">
        <v>179</v>
      </c>
      <c r="H123" s="250" t="s">
        <v>180</v>
      </c>
      <c r="I123" s="277"/>
      <c r="J123" s="277"/>
      <c r="K123" s="278" t="s">
        <v>455</v>
      </c>
      <c r="L123" s="215" t="s">
        <v>181</v>
      </c>
    </row>
    <row r="124" ht="27" spans="1:13">
      <c r="A124" s="40" t="s">
        <v>580</v>
      </c>
      <c r="B124" s="74" t="s">
        <v>581</v>
      </c>
      <c r="C124" s="249">
        <v>2</v>
      </c>
      <c r="D124" s="64">
        <v>2</v>
      </c>
      <c r="E124" s="250"/>
      <c r="F124" s="64" t="s">
        <v>18</v>
      </c>
      <c r="G124" s="96" t="s">
        <v>571</v>
      </c>
      <c r="H124" s="271" t="s">
        <v>572</v>
      </c>
      <c r="I124" s="277"/>
      <c r="J124" s="277"/>
      <c r="K124" s="278" t="s">
        <v>455</v>
      </c>
      <c r="L124" s="279" t="s">
        <v>181</v>
      </c>
      <c r="M124" s="1" t="s">
        <v>514</v>
      </c>
    </row>
    <row r="125" spans="1:12">
      <c r="A125" s="348" t="s">
        <v>582</v>
      </c>
      <c r="B125" s="42" t="s">
        <v>583</v>
      </c>
      <c r="C125" s="69">
        <v>0</v>
      </c>
      <c r="D125" s="65">
        <v>0</v>
      </c>
      <c r="E125" s="262"/>
      <c r="F125" s="65"/>
      <c r="G125" s="263" t="s">
        <v>584</v>
      </c>
      <c r="H125" s="262" t="s">
        <v>585</v>
      </c>
      <c r="I125" s="65"/>
      <c r="J125" s="272"/>
      <c r="K125" s="214" t="s">
        <v>360</v>
      </c>
      <c r="L125" s="216" t="s">
        <v>187</v>
      </c>
    </row>
    <row r="126" spans="1:12">
      <c r="A126" s="47"/>
      <c r="B126" s="42" t="s">
        <v>586</v>
      </c>
      <c r="C126" s="69">
        <v>0</v>
      </c>
      <c r="D126" s="65">
        <v>0</v>
      </c>
      <c r="E126" s="262"/>
      <c r="F126" s="65"/>
      <c r="G126" s="272"/>
      <c r="H126" s="65"/>
      <c r="I126" s="65"/>
      <c r="J126" s="272"/>
      <c r="K126" s="214" t="s">
        <v>360</v>
      </c>
      <c r="L126" s="216" t="s">
        <v>187</v>
      </c>
    </row>
    <row r="127" ht="27" spans="1:12">
      <c r="A127" s="340" t="s">
        <v>587</v>
      </c>
      <c r="B127" s="42" t="s">
        <v>588</v>
      </c>
      <c r="C127" s="69">
        <v>0</v>
      </c>
      <c r="D127" s="65">
        <v>0</v>
      </c>
      <c r="E127" s="262"/>
      <c r="F127" s="65"/>
      <c r="G127" s="252" t="s">
        <v>589</v>
      </c>
      <c r="H127" s="252" t="s">
        <v>590</v>
      </c>
      <c r="I127" s="274"/>
      <c r="J127" s="272"/>
      <c r="K127" s="214" t="s">
        <v>360</v>
      </c>
      <c r="L127" s="216" t="s">
        <v>187</v>
      </c>
    </row>
    <row r="128" spans="1:12">
      <c r="A128" s="348" t="s">
        <v>591</v>
      </c>
      <c r="B128" s="42" t="s">
        <v>592</v>
      </c>
      <c r="C128" s="69">
        <v>1</v>
      </c>
      <c r="D128" s="65">
        <v>1</v>
      </c>
      <c r="E128" s="262"/>
      <c r="F128" s="65" t="s">
        <v>593</v>
      </c>
      <c r="G128" s="262" t="s">
        <v>589</v>
      </c>
      <c r="H128" s="262" t="s">
        <v>590</v>
      </c>
      <c r="I128" s="65"/>
      <c r="J128" s="272"/>
      <c r="K128" s="214" t="s">
        <v>360</v>
      </c>
      <c r="L128" s="216" t="s">
        <v>187</v>
      </c>
    </row>
    <row r="129" spans="1:12">
      <c r="A129" s="47"/>
      <c r="B129" s="42" t="s">
        <v>594</v>
      </c>
      <c r="C129" s="69">
        <v>1</v>
      </c>
      <c r="D129" s="65">
        <v>1</v>
      </c>
      <c r="E129" s="262"/>
      <c r="F129" s="65" t="s">
        <v>595</v>
      </c>
      <c r="G129" s="65"/>
      <c r="H129" s="65"/>
      <c r="I129" s="65"/>
      <c r="J129" s="272"/>
      <c r="K129" s="214" t="s">
        <v>360</v>
      </c>
      <c r="L129" s="216" t="s">
        <v>187</v>
      </c>
    </row>
    <row r="130" ht="27" spans="1:12">
      <c r="A130" s="340" t="s">
        <v>596</v>
      </c>
      <c r="B130" s="42" t="s">
        <v>597</v>
      </c>
      <c r="C130" s="69">
        <v>2</v>
      </c>
      <c r="D130" s="65">
        <v>2</v>
      </c>
      <c r="E130" s="262"/>
      <c r="F130" s="65" t="s">
        <v>598</v>
      </c>
      <c r="G130" s="252" t="s">
        <v>192</v>
      </c>
      <c r="H130" s="252" t="s">
        <v>193</v>
      </c>
      <c r="I130" s="274"/>
      <c r="J130" s="274"/>
      <c r="K130" s="214" t="s">
        <v>360</v>
      </c>
      <c r="L130" s="216" t="s">
        <v>187</v>
      </c>
    </row>
    <row r="131" ht="27" spans="1:12">
      <c r="A131" s="348" t="s">
        <v>599</v>
      </c>
      <c r="B131" s="234" t="s">
        <v>600</v>
      </c>
      <c r="C131" s="69">
        <v>2</v>
      </c>
      <c r="D131" s="65">
        <v>2</v>
      </c>
      <c r="E131" s="262"/>
      <c r="F131" s="65" t="s">
        <v>601</v>
      </c>
      <c r="G131" s="252" t="s">
        <v>192</v>
      </c>
      <c r="H131" s="252" t="s">
        <v>193</v>
      </c>
      <c r="I131" s="274"/>
      <c r="J131" s="274"/>
      <c r="K131" s="214" t="s">
        <v>360</v>
      </c>
      <c r="L131" s="216" t="s">
        <v>187</v>
      </c>
    </row>
    <row r="132" ht="27" spans="1:12">
      <c r="A132" s="40" t="s">
        <v>602</v>
      </c>
      <c r="B132" s="40" t="s">
        <v>603</v>
      </c>
      <c r="C132" s="69">
        <v>2</v>
      </c>
      <c r="D132" s="65">
        <v>2</v>
      </c>
      <c r="E132" s="262"/>
      <c r="F132" s="65" t="s">
        <v>604</v>
      </c>
      <c r="G132" s="252" t="s">
        <v>192</v>
      </c>
      <c r="H132" s="252" t="s">
        <v>193</v>
      </c>
      <c r="I132" s="274"/>
      <c r="J132" s="274"/>
      <c r="K132" s="214" t="s">
        <v>455</v>
      </c>
      <c r="L132" s="216" t="s">
        <v>187</v>
      </c>
    </row>
    <row r="133" ht="27" spans="1:12">
      <c r="A133" s="40" t="s">
        <v>605</v>
      </c>
      <c r="B133" s="40" t="s">
        <v>606</v>
      </c>
      <c r="C133" s="69">
        <v>2</v>
      </c>
      <c r="D133" s="65">
        <v>1</v>
      </c>
      <c r="E133" s="262"/>
      <c r="F133" s="65" t="s">
        <v>607</v>
      </c>
      <c r="G133" s="252" t="s">
        <v>192</v>
      </c>
      <c r="H133" s="252" t="s">
        <v>193</v>
      </c>
      <c r="I133" s="274"/>
      <c r="J133" s="274"/>
      <c r="K133" s="214" t="s">
        <v>455</v>
      </c>
      <c r="L133" s="216" t="s">
        <v>187</v>
      </c>
    </row>
    <row r="134" ht="27" spans="1:12">
      <c r="A134" s="40" t="s">
        <v>608</v>
      </c>
      <c r="B134" s="40" t="s">
        <v>609</v>
      </c>
      <c r="C134" s="69">
        <v>3</v>
      </c>
      <c r="D134" s="65">
        <v>2</v>
      </c>
      <c r="E134" s="262"/>
      <c r="F134" s="65" t="s">
        <v>610</v>
      </c>
      <c r="G134" s="252" t="s">
        <v>192</v>
      </c>
      <c r="H134" s="252" t="s">
        <v>193</v>
      </c>
      <c r="I134" s="274"/>
      <c r="J134" s="274"/>
      <c r="K134" s="214" t="s">
        <v>455</v>
      </c>
      <c r="L134" s="216" t="s">
        <v>187</v>
      </c>
    </row>
    <row r="135" ht="27" spans="1:12">
      <c r="A135" s="40" t="s">
        <v>611</v>
      </c>
      <c r="B135" s="40" t="s">
        <v>612</v>
      </c>
      <c r="C135" s="69">
        <v>0</v>
      </c>
      <c r="D135" s="65">
        <v>0</v>
      </c>
      <c r="E135" s="262"/>
      <c r="F135" s="65"/>
      <c r="G135" s="252" t="s">
        <v>589</v>
      </c>
      <c r="H135" s="252" t="s">
        <v>590</v>
      </c>
      <c r="I135" s="274"/>
      <c r="J135" s="274"/>
      <c r="K135" s="214" t="s">
        <v>455</v>
      </c>
      <c r="L135" s="216" t="s">
        <v>187</v>
      </c>
    </row>
    <row r="136" ht="27" spans="1:12">
      <c r="A136" s="40" t="s">
        <v>613</v>
      </c>
      <c r="B136" s="40" t="s">
        <v>614</v>
      </c>
      <c r="C136" s="69">
        <v>2</v>
      </c>
      <c r="D136" s="65">
        <v>0</v>
      </c>
      <c r="E136" s="262"/>
      <c r="F136" s="65" t="s">
        <v>615</v>
      </c>
      <c r="G136" s="252" t="s">
        <v>192</v>
      </c>
      <c r="H136" s="252" t="s">
        <v>193</v>
      </c>
      <c r="I136" s="274"/>
      <c r="J136" s="274"/>
      <c r="K136" s="214" t="s">
        <v>455</v>
      </c>
      <c r="L136" s="216" t="s">
        <v>187</v>
      </c>
    </row>
    <row r="137" ht="27" spans="1:13">
      <c r="A137" s="40" t="s">
        <v>616</v>
      </c>
      <c r="B137" s="40" t="s">
        <v>617</v>
      </c>
      <c r="C137" s="69">
        <v>2</v>
      </c>
      <c r="D137" s="65">
        <v>2</v>
      </c>
      <c r="E137" s="262"/>
      <c r="F137" s="65" t="s">
        <v>618</v>
      </c>
      <c r="G137" s="252" t="s">
        <v>619</v>
      </c>
      <c r="H137" s="252" t="s">
        <v>620</v>
      </c>
      <c r="I137" s="65"/>
      <c r="J137" s="65"/>
      <c r="K137" s="214" t="s">
        <v>455</v>
      </c>
      <c r="L137" s="216" t="s">
        <v>187</v>
      </c>
      <c r="M137" s="1" t="s">
        <v>456</v>
      </c>
    </row>
    <row r="138" ht="27" spans="1:13">
      <c r="A138" s="40" t="s">
        <v>621</v>
      </c>
      <c r="B138" s="40" t="s">
        <v>622</v>
      </c>
      <c r="C138" s="69">
        <v>0</v>
      </c>
      <c r="D138" s="65">
        <v>0</v>
      </c>
      <c r="E138" s="262"/>
      <c r="F138" s="65"/>
      <c r="G138" s="263" t="s">
        <v>584</v>
      </c>
      <c r="H138" s="262" t="s">
        <v>585</v>
      </c>
      <c r="I138" s="65"/>
      <c r="J138" s="65"/>
      <c r="K138" s="214" t="s">
        <v>455</v>
      </c>
      <c r="L138" s="216" t="s">
        <v>187</v>
      </c>
      <c r="M138" s="1" t="s">
        <v>456</v>
      </c>
    </row>
    <row r="139" ht="27" spans="1:13">
      <c r="A139" s="40" t="s">
        <v>623</v>
      </c>
      <c r="B139" s="40" t="s">
        <v>624</v>
      </c>
      <c r="C139" s="69">
        <v>2</v>
      </c>
      <c r="D139" s="65">
        <v>2</v>
      </c>
      <c r="E139" s="262"/>
      <c r="F139" s="65" t="s">
        <v>615</v>
      </c>
      <c r="G139" s="252" t="s">
        <v>619</v>
      </c>
      <c r="H139" s="252" t="s">
        <v>620</v>
      </c>
      <c r="I139" s="65"/>
      <c r="J139" s="65"/>
      <c r="K139" s="214" t="s">
        <v>455</v>
      </c>
      <c r="L139" s="216" t="s">
        <v>187</v>
      </c>
      <c r="M139" s="1" t="s">
        <v>456</v>
      </c>
    </row>
    <row r="140" ht="27" spans="1:13">
      <c r="A140" s="40" t="s">
        <v>625</v>
      </c>
      <c r="B140" s="40" t="s">
        <v>626</v>
      </c>
      <c r="C140" s="69">
        <v>0</v>
      </c>
      <c r="D140" s="65">
        <v>0</v>
      </c>
      <c r="E140" s="262"/>
      <c r="F140" s="65"/>
      <c r="G140" s="252" t="s">
        <v>619</v>
      </c>
      <c r="H140" s="252" t="s">
        <v>620</v>
      </c>
      <c r="I140" s="65"/>
      <c r="J140" s="65"/>
      <c r="K140" s="214" t="s">
        <v>455</v>
      </c>
      <c r="L140" s="216" t="s">
        <v>187</v>
      </c>
      <c r="M140" s="1" t="s">
        <v>456</v>
      </c>
    </row>
    <row r="141" ht="27" spans="1:13">
      <c r="A141" s="40" t="s">
        <v>627</v>
      </c>
      <c r="B141" s="40" t="s">
        <v>628</v>
      </c>
      <c r="C141" s="69">
        <v>2</v>
      </c>
      <c r="D141" s="65">
        <v>2</v>
      </c>
      <c r="E141" s="262"/>
      <c r="F141" s="65" t="s">
        <v>629</v>
      </c>
      <c r="G141" s="252" t="s">
        <v>192</v>
      </c>
      <c r="H141" s="252" t="s">
        <v>193</v>
      </c>
      <c r="I141" s="65"/>
      <c r="J141" s="65"/>
      <c r="K141" s="214" t="s">
        <v>455</v>
      </c>
      <c r="L141" s="216" t="s">
        <v>187</v>
      </c>
      <c r="M141" s="1" t="s">
        <v>456</v>
      </c>
    </row>
    <row r="142" ht="27" spans="1:13">
      <c r="A142" s="40" t="s">
        <v>630</v>
      </c>
      <c r="B142" s="40" t="s">
        <v>631</v>
      </c>
      <c r="C142" s="69">
        <v>0</v>
      </c>
      <c r="D142" s="65">
        <v>0</v>
      </c>
      <c r="E142" s="262"/>
      <c r="F142" s="65"/>
      <c r="G142" s="263" t="s">
        <v>632</v>
      </c>
      <c r="H142" s="262" t="s">
        <v>633</v>
      </c>
      <c r="I142" s="65"/>
      <c r="J142" s="65"/>
      <c r="K142" s="214" t="s">
        <v>455</v>
      </c>
      <c r="L142" s="216" t="s">
        <v>187</v>
      </c>
      <c r="M142" s="1" t="s">
        <v>456</v>
      </c>
    </row>
    <row r="143" ht="27" spans="1:13">
      <c r="A143" s="40" t="s">
        <v>634</v>
      </c>
      <c r="B143" s="40" t="s">
        <v>635</v>
      </c>
      <c r="C143" s="69">
        <v>0</v>
      </c>
      <c r="D143" s="65">
        <v>0</v>
      </c>
      <c r="E143" s="262"/>
      <c r="F143" s="65"/>
      <c r="G143" s="263" t="s">
        <v>185</v>
      </c>
      <c r="H143" s="280" t="s">
        <v>186</v>
      </c>
      <c r="I143" s="65"/>
      <c r="J143" s="65"/>
      <c r="K143" s="214" t="s">
        <v>455</v>
      </c>
      <c r="L143" s="216" t="s">
        <v>187</v>
      </c>
      <c r="M143" s="1" t="s">
        <v>456</v>
      </c>
    </row>
    <row r="144" ht="27" spans="1:13">
      <c r="A144" s="40" t="s">
        <v>636</v>
      </c>
      <c r="B144" s="40" t="s">
        <v>637</v>
      </c>
      <c r="C144" s="69">
        <v>2</v>
      </c>
      <c r="D144" s="65">
        <v>2</v>
      </c>
      <c r="E144" s="262"/>
      <c r="F144" s="65" t="s">
        <v>638</v>
      </c>
      <c r="G144" s="263" t="s">
        <v>632</v>
      </c>
      <c r="H144" s="262" t="s">
        <v>633</v>
      </c>
      <c r="I144" s="65"/>
      <c r="J144" s="65"/>
      <c r="K144" s="214" t="s">
        <v>455</v>
      </c>
      <c r="L144" s="216" t="s">
        <v>187</v>
      </c>
      <c r="M144" s="1" t="s">
        <v>456</v>
      </c>
    </row>
    <row r="145" ht="27" spans="1:13">
      <c r="A145" s="40" t="s">
        <v>639</v>
      </c>
      <c r="B145" s="40" t="s">
        <v>640</v>
      </c>
      <c r="C145" s="69">
        <v>1</v>
      </c>
      <c r="D145" s="65">
        <v>1</v>
      </c>
      <c r="E145" s="262"/>
      <c r="F145" s="65" t="s">
        <v>641</v>
      </c>
      <c r="G145" s="263" t="s">
        <v>632</v>
      </c>
      <c r="H145" s="262" t="s">
        <v>633</v>
      </c>
      <c r="I145" s="65"/>
      <c r="J145" s="65"/>
      <c r="K145" s="214" t="s">
        <v>455</v>
      </c>
      <c r="L145" s="216" t="s">
        <v>187</v>
      </c>
      <c r="M145" s="1" t="s">
        <v>456</v>
      </c>
    </row>
    <row r="146" ht="27" spans="1:13">
      <c r="A146" s="40" t="s">
        <v>642</v>
      </c>
      <c r="B146" s="42" t="s">
        <v>643</v>
      </c>
      <c r="C146" s="69">
        <v>0</v>
      </c>
      <c r="D146" s="65">
        <v>0</v>
      </c>
      <c r="E146" s="262"/>
      <c r="F146" s="65"/>
      <c r="G146" s="263" t="s">
        <v>584</v>
      </c>
      <c r="H146" s="262" t="s">
        <v>585</v>
      </c>
      <c r="I146" s="65"/>
      <c r="J146" s="65"/>
      <c r="K146" s="214" t="s">
        <v>455</v>
      </c>
      <c r="L146" s="216" t="s">
        <v>187</v>
      </c>
      <c r="M146" s="1" t="s">
        <v>456</v>
      </c>
    </row>
    <row r="147" ht="27" spans="1:13">
      <c r="A147" s="40" t="s">
        <v>644</v>
      </c>
      <c r="B147" s="40" t="s">
        <v>645</v>
      </c>
      <c r="C147" s="69">
        <v>4</v>
      </c>
      <c r="D147" s="65">
        <v>4</v>
      </c>
      <c r="E147" s="262"/>
      <c r="F147" s="65" t="s">
        <v>646</v>
      </c>
      <c r="G147" s="263" t="s">
        <v>185</v>
      </c>
      <c r="H147" s="280" t="s">
        <v>186</v>
      </c>
      <c r="I147" s="65"/>
      <c r="J147" s="65"/>
      <c r="K147" s="214" t="s">
        <v>455</v>
      </c>
      <c r="L147" s="216" t="s">
        <v>187</v>
      </c>
      <c r="M147" s="1" t="s">
        <v>456</v>
      </c>
    </row>
    <row r="148" s="214" customFormat="1" ht="27" spans="1:13">
      <c r="A148" s="340" t="s">
        <v>647</v>
      </c>
      <c r="B148" s="42" t="s">
        <v>648</v>
      </c>
      <c r="C148" s="69">
        <v>2</v>
      </c>
      <c r="D148" s="65">
        <v>2</v>
      </c>
      <c r="E148" s="262"/>
      <c r="F148" s="65" t="s">
        <v>18</v>
      </c>
      <c r="G148" s="263" t="s">
        <v>649</v>
      </c>
      <c r="H148" s="280" t="s">
        <v>650</v>
      </c>
      <c r="I148" s="65"/>
      <c r="J148" s="65"/>
      <c r="K148" s="214" t="s">
        <v>360</v>
      </c>
      <c r="L148" s="216" t="s">
        <v>200</v>
      </c>
      <c r="M148" s="1"/>
    </row>
    <row r="149" s="214" customFormat="1" ht="27" spans="1:13">
      <c r="A149" s="340" t="s">
        <v>651</v>
      </c>
      <c r="B149" s="42" t="s">
        <v>652</v>
      </c>
      <c r="C149" s="69">
        <v>2</v>
      </c>
      <c r="D149" s="65">
        <v>2</v>
      </c>
      <c r="E149" s="262"/>
      <c r="F149" s="65" t="s">
        <v>18</v>
      </c>
      <c r="G149" s="263" t="s">
        <v>649</v>
      </c>
      <c r="H149" s="280" t="s">
        <v>650</v>
      </c>
      <c r="I149" s="65"/>
      <c r="J149" s="65"/>
      <c r="K149" s="214" t="s">
        <v>360</v>
      </c>
      <c r="L149" s="216" t="s">
        <v>200</v>
      </c>
      <c r="M149" s="1"/>
    </row>
    <row r="150" s="214" customFormat="1" ht="27" spans="1:13">
      <c r="A150" s="340" t="s">
        <v>653</v>
      </c>
      <c r="B150" s="42" t="s">
        <v>654</v>
      </c>
      <c r="C150" s="69">
        <v>2</v>
      </c>
      <c r="D150" s="65">
        <v>2</v>
      </c>
      <c r="E150" s="262"/>
      <c r="F150" s="65" t="s">
        <v>18</v>
      </c>
      <c r="G150" s="263" t="s">
        <v>649</v>
      </c>
      <c r="H150" s="280" t="s">
        <v>650</v>
      </c>
      <c r="I150" s="65"/>
      <c r="J150" s="65"/>
      <c r="K150" s="214" t="s">
        <v>360</v>
      </c>
      <c r="L150" s="216" t="s">
        <v>200</v>
      </c>
      <c r="M150" s="1"/>
    </row>
    <row r="151" s="214" customFormat="1" ht="27" spans="1:13">
      <c r="A151" s="340" t="s">
        <v>655</v>
      </c>
      <c r="B151" s="42" t="s">
        <v>656</v>
      </c>
      <c r="C151" s="69">
        <v>2</v>
      </c>
      <c r="D151" s="65">
        <v>2</v>
      </c>
      <c r="E151" s="262"/>
      <c r="F151" s="65" t="s">
        <v>18</v>
      </c>
      <c r="G151" s="263" t="s">
        <v>649</v>
      </c>
      <c r="H151" s="280" t="s">
        <v>650</v>
      </c>
      <c r="I151" s="65"/>
      <c r="J151" s="65"/>
      <c r="K151" s="214" t="s">
        <v>360</v>
      </c>
      <c r="L151" s="216" t="s">
        <v>200</v>
      </c>
      <c r="M151" s="1"/>
    </row>
    <row r="152" s="214" customFormat="1" ht="27" spans="1:13">
      <c r="A152" s="340" t="s">
        <v>657</v>
      </c>
      <c r="B152" s="42" t="s">
        <v>658</v>
      </c>
      <c r="C152" s="69">
        <v>0</v>
      </c>
      <c r="D152" s="65">
        <v>0</v>
      </c>
      <c r="E152" s="262"/>
      <c r="F152" s="65"/>
      <c r="G152" s="263" t="s">
        <v>649</v>
      </c>
      <c r="H152" s="280" t="s">
        <v>650</v>
      </c>
      <c r="I152" s="65"/>
      <c r="J152" s="65"/>
      <c r="K152" s="214" t="s">
        <v>360</v>
      </c>
      <c r="L152" s="216" t="s">
        <v>200</v>
      </c>
      <c r="M152" s="1"/>
    </row>
    <row r="153" s="214" customFormat="1" ht="27" spans="1:13">
      <c r="A153" s="340" t="s">
        <v>659</v>
      </c>
      <c r="B153" s="42" t="s">
        <v>660</v>
      </c>
      <c r="C153" s="69">
        <v>2</v>
      </c>
      <c r="D153" s="65">
        <v>2</v>
      </c>
      <c r="E153" s="262"/>
      <c r="F153" s="65" t="s">
        <v>18</v>
      </c>
      <c r="G153" s="281" t="s">
        <v>209</v>
      </c>
      <c r="H153" s="42" t="s">
        <v>210</v>
      </c>
      <c r="I153" s="65"/>
      <c r="J153" s="65"/>
      <c r="K153" s="214" t="s">
        <v>360</v>
      </c>
      <c r="L153" s="216" t="s">
        <v>200</v>
      </c>
      <c r="M153" s="1"/>
    </row>
    <row r="154" s="214" customFormat="1" ht="27" spans="1:13">
      <c r="A154" s="340" t="s">
        <v>661</v>
      </c>
      <c r="B154" s="55" t="s">
        <v>662</v>
      </c>
      <c r="C154" s="69">
        <v>1</v>
      </c>
      <c r="D154" s="65">
        <v>1</v>
      </c>
      <c r="E154" s="262"/>
      <c r="F154" s="65" t="s">
        <v>663</v>
      </c>
      <c r="G154" s="281" t="s">
        <v>198</v>
      </c>
      <c r="H154" s="42" t="s">
        <v>199</v>
      </c>
      <c r="I154" s="65"/>
      <c r="J154" s="65"/>
      <c r="K154" s="214" t="s">
        <v>360</v>
      </c>
      <c r="L154" s="216" t="s">
        <v>200</v>
      </c>
      <c r="M154" s="1" t="s">
        <v>664</v>
      </c>
    </row>
    <row r="155" s="214" customFormat="1" ht="27" spans="1:13">
      <c r="A155" s="340" t="s">
        <v>665</v>
      </c>
      <c r="B155" s="42" t="s">
        <v>666</v>
      </c>
      <c r="C155" s="69">
        <v>0</v>
      </c>
      <c r="D155" s="65">
        <v>0</v>
      </c>
      <c r="E155" s="262"/>
      <c r="F155" s="65"/>
      <c r="G155" s="281" t="s">
        <v>198</v>
      </c>
      <c r="H155" s="42" t="s">
        <v>199</v>
      </c>
      <c r="I155" s="65"/>
      <c r="J155" s="65"/>
      <c r="K155" s="214" t="s">
        <v>360</v>
      </c>
      <c r="L155" s="216" t="s">
        <v>200</v>
      </c>
      <c r="M155" s="1"/>
    </row>
    <row r="156" s="214" customFormat="1" ht="27" spans="1:13">
      <c r="A156" s="340" t="s">
        <v>667</v>
      </c>
      <c r="B156" s="42" t="s">
        <v>668</v>
      </c>
      <c r="C156" s="69">
        <v>0</v>
      </c>
      <c r="D156" s="65">
        <v>0</v>
      </c>
      <c r="E156" s="262"/>
      <c r="F156" s="65"/>
      <c r="G156" s="281" t="s">
        <v>198</v>
      </c>
      <c r="H156" s="42" t="s">
        <v>199</v>
      </c>
      <c r="I156" s="65"/>
      <c r="J156" s="65"/>
      <c r="K156" s="214" t="s">
        <v>360</v>
      </c>
      <c r="L156" s="216" t="s">
        <v>200</v>
      </c>
      <c r="M156" s="1"/>
    </row>
    <row r="157" s="214" customFormat="1" ht="27" spans="1:13">
      <c r="A157" s="340" t="s">
        <v>669</v>
      </c>
      <c r="B157" s="42" t="s">
        <v>670</v>
      </c>
      <c r="C157" s="69">
        <v>0</v>
      </c>
      <c r="D157" s="65">
        <v>0</v>
      </c>
      <c r="E157" s="262"/>
      <c r="F157" s="65"/>
      <c r="G157" s="281" t="s">
        <v>198</v>
      </c>
      <c r="H157" s="42" t="s">
        <v>199</v>
      </c>
      <c r="I157" s="65"/>
      <c r="J157" s="65"/>
      <c r="K157" s="214" t="s">
        <v>360</v>
      </c>
      <c r="L157" s="216" t="s">
        <v>200</v>
      </c>
      <c r="M157" s="1"/>
    </row>
    <row r="158" spans="1:12">
      <c r="A158" s="339" t="s">
        <v>671</v>
      </c>
      <c r="B158" s="74" t="s">
        <v>672</v>
      </c>
      <c r="C158" s="249">
        <v>4</v>
      </c>
      <c r="D158" s="64">
        <v>0</v>
      </c>
      <c r="E158" s="96"/>
      <c r="F158" s="64" t="s">
        <v>18</v>
      </c>
      <c r="G158" s="62" t="s">
        <v>673</v>
      </c>
      <c r="H158" s="62" t="s">
        <v>674</v>
      </c>
      <c r="I158" s="60"/>
      <c r="J158" s="60"/>
      <c r="K158" s="1" t="s">
        <v>360</v>
      </c>
      <c r="L158" s="215" t="s">
        <v>225</v>
      </c>
    </row>
    <row r="159" spans="1:12">
      <c r="A159" s="60"/>
      <c r="B159" s="74" t="s">
        <v>675</v>
      </c>
      <c r="C159" s="249">
        <v>3</v>
      </c>
      <c r="D159" s="64">
        <v>0</v>
      </c>
      <c r="E159" s="96"/>
      <c r="F159" s="64" t="s">
        <v>18</v>
      </c>
      <c r="G159" s="60"/>
      <c r="H159" s="60"/>
      <c r="I159" s="60"/>
      <c r="J159" s="60"/>
      <c r="K159" s="1" t="s">
        <v>360</v>
      </c>
      <c r="L159" s="215" t="s">
        <v>225</v>
      </c>
    </row>
    <row r="160" spans="1:12">
      <c r="A160" s="60"/>
      <c r="B160" s="74" t="s">
        <v>676</v>
      </c>
      <c r="C160" s="249">
        <v>6</v>
      </c>
      <c r="D160" s="64">
        <v>2</v>
      </c>
      <c r="E160" s="250"/>
      <c r="F160" s="64" t="s">
        <v>677</v>
      </c>
      <c r="G160" s="60"/>
      <c r="H160" s="60"/>
      <c r="I160" s="60"/>
      <c r="J160" s="60"/>
      <c r="K160" s="1" t="s">
        <v>360</v>
      </c>
      <c r="L160" s="215" t="s">
        <v>225</v>
      </c>
    </row>
    <row r="161" ht="27" spans="1:12">
      <c r="A161" s="339" t="s">
        <v>678</v>
      </c>
      <c r="B161" s="74" t="s">
        <v>679</v>
      </c>
      <c r="C161" s="249">
        <v>0</v>
      </c>
      <c r="D161" s="64">
        <v>0</v>
      </c>
      <c r="E161" s="250"/>
      <c r="F161" s="64"/>
      <c r="G161" s="62" t="s">
        <v>680</v>
      </c>
      <c r="H161" s="62" t="s">
        <v>681</v>
      </c>
      <c r="I161" s="60"/>
      <c r="J161" s="60"/>
      <c r="K161" s="1" t="s">
        <v>360</v>
      </c>
      <c r="L161" s="215" t="s">
        <v>225</v>
      </c>
    </row>
    <row r="162" ht="27" spans="1:12">
      <c r="A162" s="339" t="s">
        <v>682</v>
      </c>
      <c r="B162" s="74" t="s">
        <v>683</v>
      </c>
      <c r="C162" s="249">
        <v>5</v>
      </c>
      <c r="D162" s="64">
        <v>1</v>
      </c>
      <c r="E162" s="250"/>
      <c r="F162" s="64" t="s">
        <v>18</v>
      </c>
      <c r="G162" s="62" t="s">
        <v>680</v>
      </c>
      <c r="H162" s="62" t="s">
        <v>681</v>
      </c>
      <c r="I162" s="60"/>
      <c r="J162" s="60"/>
      <c r="K162" s="1" t="s">
        <v>360</v>
      </c>
      <c r="L162" s="215" t="s">
        <v>225</v>
      </c>
    </row>
    <row r="163" ht="27" spans="1:12">
      <c r="A163" s="339" t="s">
        <v>684</v>
      </c>
      <c r="B163" s="74" t="s">
        <v>685</v>
      </c>
      <c r="C163" s="249">
        <v>5</v>
      </c>
      <c r="D163" s="64">
        <v>2</v>
      </c>
      <c r="E163" s="250"/>
      <c r="F163" s="64" t="s">
        <v>686</v>
      </c>
      <c r="G163" s="62" t="s">
        <v>687</v>
      </c>
      <c r="H163" s="351" t="s">
        <v>688</v>
      </c>
      <c r="I163" s="60"/>
      <c r="J163" s="60"/>
      <c r="K163" s="1" t="s">
        <v>360</v>
      </c>
      <c r="L163" s="215" t="s">
        <v>225</v>
      </c>
    </row>
    <row r="164" ht="27" spans="1:12">
      <c r="A164" s="339" t="s">
        <v>689</v>
      </c>
      <c r="B164" s="74" t="s">
        <v>690</v>
      </c>
      <c r="C164" s="249">
        <v>3</v>
      </c>
      <c r="D164" s="64">
        <v>2</v>
      </c>
      <c r="E164" s="250"/>
      <c r="F164" s="64" t="s">
        <v>18</v>
      </c>
      <c r="G164" s="62" t="s">
        <v>691</v>
      </c>
      <c r="H164" s="62" t="s">
        <v>692</v>
      </c>
      <c r="I164" s="60"/>
      <c r="J164" s="60"/>
      <c r="K164" s="1" t="s">
        <v>360</v>
      </c>
      <c r="L164" s="215" t="s">
        <v>225</v>
      </c>
    </row>
    <row r="165" ht="27" spans="1:12">
      <c r="A165" s="339" t="s">
        <v>693</v>
      </c>
      <c r="B165" s="74" t="s">
        <v>694</v>
      </c>
      <c r="C165" s="249">
        <v>1</v>
      </c>
      <c r="D165" s="64">
        <v>1</v>
      </c>
      <c r="E165" s="250"/>
      <c r="F165" s="64" t="s">
        <v>695</v>
      </c>
      <c r="G165" s="62" t="s">
        <v>691</v>
      </c>
      <c r="H165" s="62" t="s">
        <v>692</v>
      </c>
      <c r="I165" s="60"/>
      <c r="J165" s="60"/>
      <c r="K165" s="1" t="s">
        <v>360</v>
      </c>
      <c r="L165" s="215" t="s">
        <v>225</v>
      </c>
    </row>
    <row r="166" ht="27" spans="1:12">
      <c r="A166" s="339" t="s">
        <v>696</v>
      </c>
      <c r="B166" s="74" t="s">
        <v>697</v>
      </c>
      <c r="C166" s="249">
        <v>2</v>
      </c>
      <c r="D166" s="64">
        <v>2</v>
      </c>
      <c r="E166" s="250"/>
      <c r="F166" s="64" t="s">
        <v>698</v>
      </c>
      <c r="G166" s="62" t="s">
        <v>691</v>
      </c>
      <c r="H166" s="62" t="s">
        <v>692</v>
      </c>
      <c r="I166" s="60"/>
      <c r="J166" s="60"/>
      <c r="K166" s="1" t="s">
        <v>360</v>
      </c>
      <c r="L166" s="215" t="s">
        <v>225</v>
      </c>
    </row>
    <row r="167" ht="27" spans="1:12">
      <c r="A167" s="60"/>
      <c r="B167" s="74" t="s">
        <v>699</v>
      </c>
      <c r="C167" s="249">
        <v>6</v>
      </c>
      <c r="D167" s="64">
        <v>0</v>
      </c>
      <c r="E167" s="250"/>
      <c r="F167" s="64" t="s">
        <v>18</v>
      </c>
      <c r="G167" s="62" t="s">
        <v>691</v>
      </c>
      <c r="H167" s="62" t="s">
        <v>692</v>
      </c>
      <c r="I167" s="60"/>
      <c r="J167" s="60"/>
      <c r="K167" s="1" t="s">
        <v>360</v>
      </c>
      <c r="L167" s="215" t="s">
        <v>225</v>
      </c>
    </row>
    <row r="168" ht="27" spans="1:12">
      <c r="A168" s="339" t="s">
        <v>700</v>
      </c>
      <c r="B168" s="74" t="s">
        <v>701</v>
      </c>
      <c r="C168" s="249">
        <v>2</v>
      </c>
      <c r="D168" s="64">
        <v>2</v>
      </c>
      <c r="E168" s="250"/>
      <c r="F168" s="64" t="s">
        <v>702</v>
      </c>
      <c r="G168" s="62" t="s">
        <v>691</v>
      </c>
      <c r="H168" s="62" t="s">
        <v>692</v>
      </c>
      <c r="I168" s="60"/>
      <c r="J168" s="60"/>
      <c r="K168" s="1" t="s">
        <v>360</v>
      </c>
      <c r="L168" s="215" t="s">
        <v>225</v>
      </c>
    </row>
    <row r="169" ht="27" spans="1:12">
      <c r="A169" s="60"/>
      <c r="B169" s="74" t="s">
        <v>703</v>
      </c>
      <c r="C169" s="249">
        <v>4</v>
      </c>
      <c r="D169" s="64">
        <v>0</v>
      </c>
      <c r="E169" s="250"/>
      <c r="F169" s="64" t="s">
        <v>18</v>
      </c>
      <c r="G169" s="62" t="s">
        <v>691</v>
      </c>
      <c r="H169" s="62" t="s">
        <v>692</v>
      </c>
      <c r="I169" s="60"/>
      <c r="J169" s="60"/>
      <c r="K169" s="1" t="s">
        <v>360</v>
      </c>
      <c r="L169" s="215" t="s">
        <v>225</v>
      </c>
    </row>
    <row r="170" ht="27" spans="1:12">
      <c r="A170" s="339" t="s">
        <v>704</v>
      </c>
      <c r="B170" s="74" t="s">
        <v>705</v>
      </c>
      <c r="C170" s="249">
        <v>2</v>
      </c>
      <c r="D170" s="64">
        <v>0</v>
      </c>
      <c r="E170" s="250"/>
      <c r="F170" s="64" t="s">
        <v>18</v>
      </c>
      <c r="G170" s="62" t="s">
        <v>691</v>
      </c>
      <c r="H170" s="62" t="s">
        <v>692</v>
      </c>
      <c r="I170" s="60"/>
      <c r="J170" s="60"/>
      <c r="K170" s="1" t="s">
        <v>360</v>
      </c>
      <c r="L170" s="215" t="s">
        <v>225</v>
      </c>
    </row>
    <row r="171" ht="27" spans="1:12">
      <c r="A171" s="60"/>
      <c r="B171" s="74" t="s">
        <v>706</v>
      </c>
      <c r="C171" s="249">
        <v>4</v>
      </c>
      <c r="D171" s="64">
        <v>0</v>
      </c>
      <c r="E171" s="250"/>
      <c r="F171" s="64" t="s">
        <v>18</v>
      </c>
      <c r="G171" s="62" t="s">
        <v>691</v>
      </c>
      <c r="H171" s="62" t="s">
        <v>692</v>
      </c>
      <c r="I171" s="60"/>
      <c r="J171" s="60"/>
      <c r="K171" s="1" t="s">
        <v>360</v>
      </c>
      <c r="L171" s="215" t="s">
        <v>225</v>
      </c>
    </row>
    <row r="172" ht="27" spans="1:12">
      <c r="A172" s="339" t="s">
        <v>707</v>
      </c>
      <c r="B172" s="74" t="s">
        <v>708</v>
      </c>
      <c r="C172" s="249">
        <v>2</v>
      </c>
      <c r="D172" s="64">
        <v>0</v>
      </c>
      <c r="E172" s="250"/>
      <c r="F172" s="64" t="s">
        <v>18</v>
      </c>
      <c r="G172" s="62" t="s">
        <v>680</v>
      </c>
      <c r="H172" s="62" t="s">
        <v>681</v>
      </c>
      <c r="I172" s="60"/>
      <c r="J172" s="60"/>
      <c r="K172" s="1" t="s">
        <v>360</v>
      </c>
      <c r="L172" s="215" t="s">
        <v>225</v>
      </c>
    </row>
    <row r="173" ht="27" spans="1:12">
      <c r="A173" s="339" t="s">
        <v>709</v>
      </c>
      <c r="B173" s="74" t="s">
        <v>710</v>
      </c>
      <c r="C173" s="249">
        <v>9</v>
      </c>
      <c r="D173" s="64">
        <v>1</v>
      </c>
      <c r="E173" s="250"/>
      <c r="F173" s="64" t="s">
        <v>18</v>
      </c>
      <c r="G173" s="62" t="s">
        <v>673</v>
      </c>
      <c r="H173" s="62" t="s">
        <v>674</v>
      </c>
      <c r="I173" s="60"/>
      <c r="J173" s="60"/>
      <c r="K173" s="1" t="s">
        <v>360</v>
      </c>
      <c r="L173" s="215" t="s">
        <v>225</v>
      </c>
    </row>
    <row r="174" spans="1:12">
      <c r="A174" s="350" t="s">
        <v>711</v>
      </c>
      <c r="B174" s="74" t="s">
        <v>712</v>
      </c>
      <c r="C174" s="249">
        <v>3</v>
      </c>
      <c r="D174" s="64">
        <v>2</v>
      </c>
      <c r="E174" s="96"/>
      <c r="F174" s="64" t="s">
        <v>247</v>
      </c>
      <c r="G174" s="282" t="s">
        <v>248</v>
      </c>
      <c r="H174" s="282" t="s">
        <v>249</v>
      </c>
      <c r="I174" s="282"/>
      <c r="J174" s="282"/>
      <c r="K174" s="1" t="s">
        <v>360</v>
      </c>
      <c r="L174" s="215" t="s">
        <v>250</v>
      </c>
    </row>
    <row r="175" spans="1:12">
      <c r="A175" s="138"/>
      <c r="B175" s="74" t="s">
        <v>713</v>
      </c>
      <c r="C175" s="249">
        <v>9</v>
      </c>
      <c r="D175" s="64">
        <v>2</v>
      </c>
      <c r="E175" s="96"/>
      <c r="F175" s="64" t="s">
        <v>247</v>
      </c>
      <c r="G175" s="138"/>
      <c r="H175" s="138"/>
      <c r="I175" s="138"/>
      <c r="J175" s="138"/>
      <c r="K175" s="1" t="s">
        <v>360</v>
      </c>
      <c r="L175" s="215" t="s">
        <v>250</v>
      </c>
    </row>
    <row r="176" spans="1:12">
      <c r="A176" s="138"/>
      <c r="B176" s="74" t="s">
        <v>714</v>
      </c>
      <c r="C176" s="249">
        <v>10</v>
      </c>
      <c r="D176" s="64">
        <v>0</v>
      </c>
      <c r="E176" s="96"/>
      <c r="F176" s="64" t="s">
        <v>247</v>
      </c>
      <c r="G176" s="138"/>
      <c r="H176" s="138"/>
      <c r="I176" s="138"/>
      <c r="J176" s="138"/>
      <c r="K176" s="1" t="s">
        <v>360</v>
      </c>
      <c r="L176" s="215" t="s">
        <v>250</v>
      </c>
    </row>
    <row r="177" spans="1:12">
      <c r="A177" s="139"/>
      <c r="B177" s="74" t="s">
        <v>715</v>
      </c>
      <c r="C177" s="249">
        <v>5</v>
      </c>
      <c r="D177" s="64">
        <v>0</v>
      </c>
      <c r="E177" s="96"/>
      <c r="F177" s="64" t="s">
        <v>247</v>
      </c>
      <c r="G177" s="139"/>
      <c r="H177" s="139"/>
      <c r="I177" s="139"/>
      <c r="J177" s="139"/>
      <c r="K177" s="1" t="s">
        <v>360</v>
      </c>
      <c r="L177" s="215" t="s">
        <v>250</v>
      </c>
    </row>
    <row r="178" spans="1:12">
      <c r="A178" s="350" t="s">
        <v>716</v>
      </c>
      <c r="B178" s="74" t="s">
        <v>717</v>
      </c>
      <c r="C178" s="249">
        <v>0</v>
      </c>
      <c r="D178" s="64">
        <v>0</v>
      </c>
      <c r="E178" s="96"/>
      <c r="F178" s="64"/>
      <c r="G178" s="282" t="s">
        <v>718</v>
      </c>
      <c r="H178" s="282" t="s">
        <v>719</v>
      </c>
      <c r="I178" s="136"/>
      <c r="J178" s="136"/>
      <c r="K178" s="1" t="s">
        <v>360</v>
      </c>
      <c r="L178" s="215" t="s">
        <v>250</v>
      </c>
    </row>
    <row r="179" spans="1:12">
      <c r="A179" s="138"/>
      <c r="B179" s="74" t="s">
        <v>720</v>
      </c>
      <c r="C179" s="249">
        <v>5</v>
      </c>
      <c r="D179" s="64">
        <v>1</v>
      </c>
      <c r="E179" s="96"/>
      <c r="F179" s="64" t="s">
        <v>247</v>
      </c>
      <c r="G179" s="138"/>
      <c r="H179" s="138"/>
      <c r="I179" s="138"/>
      <c r="J179" s="138"/>
      <c r="K179" s="1" t="s">
        <v>360</v>
      </c>
      <c r="L179" s="215" t="s">
        <v>250</v>
      </c>
    </row>
    <row r="180" spans="1:12">
      <c r="A180" s="139"/>
      <c r="B180" s="74" t="s">
        <v>721</v>
      </c>
      <c r="C180" s="249">
        <v>0</v>
      </c>
      <c r="D180" s="64">
        <v>0</v>
      </c>
      <c r="E180" s="96"/>
      <c r="F180" s="64"/>
      <c r="G180" s="139"/>
      <c r="H180" s="139"/>
      <c r="I180" s="139"/>
      <c r="J180" s="139"/>
      <c r="K180" s="1" t="s">
        <v>360</v>
      </c>
      <c r="L180" s="215" t="s">
        <v>250</v>
      </c>
    </row>
    <row r="181" spans="1:12">
      <c r="A181" s="350" t="s">
        <v>722</v>
      </c>
      <c r="B181" s="74" t="s">
        <v>723</v>
      </c>
      <c r="C181" s="249">
        <v>5</v>
      </c>
      <c r="D181" s="64">
        <v>0</v>
      </c>
      <c r="E181" s="96"/>
      <c r="F181" s="64" t="s">
        <v>247</v>
      </c>
      <c r="G181" s="282" t="s">
        <v>260</v>
      </c>
      <c r="H181" s="282" t="s">
        <v>261</v>
      </c>
      <c r="I181" s="136"/>
      <c r="J181" s="136"/>
      <c r="K181" s="1" t="s">
        <v>360</v>
      </c>
      <c r="L181" s="215" t="s">
        <v>250</v>
      </c>
    </row>
    <row r="182" spans="1:12">
      <c r="A182" s="138"/>
      <c r="B182" s="283" t="s">
        <v>724</v>
      </c>
      <c r="C182" s="249">
        <v>5</v>
      </c>
      <c r="D182" s="64">
        <v>1</v>
      </c>
      <c r="E182" s="96"/>
      <c r="F182" s="64" t="s">
        <v>247</v>
      </c>
      <c r="G182" s="138"/>
      <c r="H182" s="138"/>
      <c r="I182" s="138"/>
      <c r="J182" s="138"/>
      <c r="K182" s="1" t="s">
        <v>360</v>
      </c>
      <c r="L182" s="215" t="s">
        <v>250</v>
      </c>
    </row>
    <row r="183" ht="27" spans="1:12">
      <c r="A183" s="40" t="s">
        <v>725</v>
      </c>
      <c r="B183" s="40" t="s">
        <v>726</v>
      </c>
      <c r="C183" s="249">
        <v>5</v>
      </c>
      <c r="D183" s="64">
        <v>2</v>
      </c>
      <c r="E183" s="96"/>
      <c r="F183" s="64" t="s">
        <v>247</v>
      </c>
      <c r="G183" s="92" t="s">
        <v>248</v>
      </c>
      <c r="H183" s="42" t="s">
        <v>249</v>
      </c>
      <c r="I183" s="40"/>
      <c r="J183" s="40"/>
      <c r="K183" s="1" t="s">
        <v>455</v>
      </c>
      <c r="L183" s="215" t="s">
        <v>250</v>
      </c>
    </row>
    <row r="184" s="215" customFormat="1" ht="27" spans="1:13">
      <c r="A184" s="136" t="s">
        <v>727</v>
      </c>
      <c r="B184" s="284" t="s">
        <v>728</v>
      </c>
      <c r="C184" s="87">
        <v>5</v>
      </c>
      <c r="D184" s="40">
        <v>1</v>
      </c>
      <c r="E184" s="96"/>
      <c r="F184" s="64" t="s">
        <v>247</v>
      </c>
      <c r="G184" s="92" t="s">
        <v>248</v>
      </c>
      <c r="H184" s="42" t="s">
        <v>249</v>
      </c>
      <c r="I184" s="64"/>
      <c r="J184" s="64"/>
      <c r="K184" s="215" t="s">
        <v>455</v>
      </c>
      <c r="L184" s="215" t="s">
        <v>250</v>
      </c>
      <c r="M184" s="1" t="s">
        <v>456</v>
      </c>
    </row>
    <row r="185" ht="27" spans="1:12">
      <c r="A185" s="138"/>
      <c r="B185" s="285" t="s">
        <v>729</v>
      </c>
      <c r="C185" s="286">
        <v>4</v>
      </c>
      <c r="D185" s="47">
        <v>2</v>
      </c>
      <c r="E185" s="271"/>
      <c r="F185" s="64" t="s">
        <v>247</v>
      </c>
      <c r="G185" s="92" t="s">
        <v>248</v>
      </c>
      <c r="H185" s="42" t="s">
        <v>249</v>
      </c>
      <c r="I185" s="291"/>
      <c r="J185" s="291"/>
      <c r="K185" s="215" t="s">
        <v>455</v>
      </c>
      <c r="L185" s="215" t="s">
        <v>250</v>
      </c>
    </row>
    <row r="186" ht="27" spans="1:12">
      <c r="A186" s="138"/>
      <c r="B186" s="287" t="s">
        <v>730</v>
      </c>
      <c r="C186" s="87">
        <v>3</v>
      </c>
      <c r="D186" s="40">
        <v>2</v>
      </c>
      <c r="E186" s="271"/>
      <c r="F186" s="64" t="s">
        <v>247</v>
      </c>
      <c r="G186" s="92" t="s">
        <v>248</v>
      </c>
      <c r="H186" s="42" t="s">
        <v>249</v>
      </c>
      <c r="I186" s="291"/>
      <c r="J186" s="291"/>
      <c r="K186" s="215" t="s">
        <v>455</v>
      </c>
      <c r="L186" s="215" t="s">
        <v>250</v>
      </c>
    </row>
    <row r="187" ht="27" spans="1:12">
      <c r="A187" s="138"/>
      <c r="B187" s="287" t="s">
        <v>731</v>
      </c>
      <c r="C187" s="87">
        <v>1</v>
      </c>
      <c r="D187" s="40">
        <v>1</v>
      </c>
      <c r="E187" s="271"/>
      <c r="F187" s="64" t="s">
        <v>247</v>
      </c>
      <c r="G187" s="92" t="s">
        <v>248</v>
      </c>
      <c r="H187" s="42" t="s">
        <v>249</v>
      </c>
      <c r="I187" s="291"/>
      <c r="J187" s="291"/>
      <c r="K187" s="215" t="s">
        <v>455</v>
      </c>
      <c r="L187" s="215" t="s">
        <v>250</v>
      </c>
    </row>
    <row r="188" ht="27" spans="1:12">
      <c r="A188" s="139"/>
      <c r="B188" s="287" t="s">
        <v>732</v>
      </c>
      <c r="C188" s="69">
        <v>6</v>
      </c>
      <c r="D188" s="65">
        <v>0</v>
      </c>
      <c r="E188" s="271"/>
      <c r="F188" s="64" t="s">
        <v>247</v>
      </c>
      <c r="G188" s="92" t="s">
        <v>248</v>
      </c>
      <c r="H188" s="42" t="s">
        <v>249</v>
      </c>
      <c r="I188" s="291"/>
      <c r="J188" s="291"/>
      <c r="K188" s="215" t="s">
        <v>455</v>
      </c>
      <c r="L188" s="215" t="s">
        <v>250</v>
      </c>
    </row>
    <row r="189" ht="27" spans="1:12">
      <c r="A189" s="338" t="s">
        <v>733</v>
      </c>
      <c r="B189" s="289" t="s">
        <v>734</v>
      </c>
      <c r="C189" s="290">
        <v>2</v>
      </c>
      <c r="D189" s="291">
        <v>2</v>
      </c>
      <c r="E189" s="271"/>
      <c r="F189" s="64" t="s">
        <v>735</v>
      </c>
      <c r="G189" s="271" t="s">
        <v>736</v>
      </c>
      <c r="H189" s="271" t="s">
        <v>737</v>
      </c>
      <c r="I189" s="291"/>
      <c r="J189" s="291"/>
      <c r="K189" s="279" t="s">
        <v>360</v>
      </c>
      <c r="L189" s="215" t="s">
        <v>738</v>
      </c>
    </row>
    <row r="190" ht="27" spans="1:12">
      <c r="A190" s="338" t="s">
        <v>739</v>
      </c>
      <c r="B190" s="289" t="s">
        <v>740</v>
      </c>
      <c r="C190" s="290">
        <v>3</v>
      </c>
      <c r="D190" s="291">
        <v>0</v>
      </c>
      <c r="E190" s="271"/>
      <c r="F190" s="64"/>
      <c r="G190" s="271" t="s">
        <v>736</v>
      </c>
      <c r="H190" s="271" t="s">
        <v>737</v>
      </c>
      <c r="I190" s="291"/>
      <c r="J190" s="291"/>
      <c r="K190" s="279" t="s">
        <v>360</v>
      </c>
      <c r="L190" s="215" t="s">
        <v>738</v>
      </c>
    </row>
    <row r="191" ht="27" spans="1:12">
      <c r="A191" s="338" t="s">
        <v>741</v>
      </c>
      <c r="B191" s="289" t="s">
        <v>742</v>
      </c>
      <c r="C191" s="249">
        <v>0</v>
      </c>
      <c r="D191" s="64">
        <v>0</v>
      </c>
      <c r="E191" s="271"/>
      <c r="F191" s="64"/>
      <c r="G191" s="271" t="s">
        <v>743</v>
      </c>
      <c r="H191" s="271" t="s">
        <v>744</v>
      </c>
      <c r="I191" s="291"/>
      <c r="J191" s="291"/>
      <c r="K191" s="279" t="s">
        <v>360</v>
      </c>
      <c r="L191" s="215" t="s">
        <v>738</v>
      </c>
    </row>
    <row r="192" ht="27" spans="1:12">
      <c r="A192" s="338" t="s">
        <v>745</v>
      </c>
      <c r="B192" s="289" t="s">
        <v>746</v>
      </c>
      <c r="C192" s="290">
        <v>4</v>
      </c>
      <c r="D192" s="291">
        <v>2</v>
      </c>
      <c r="E192" s="271"/>
      <c r="F192" s="64" t="s">
        <v>735</v>
      </c>
      <c r="G192" s="271" t="s">
        <v>736</v>
      </c>
      <c r="H192" s="292" t="s">
        <v>747</v>
      </c>
      <c r="I192" s="291"/>
      <c r="J192" s="291"/>
      <c r="K192" s="279" t="s">
        <v>360</v>
      </c>
      <c r="L192" s="215" t="s">
        <v>738</v>
      </c>
    </row>
    <row r="193" spans="1:12">
      <c r="A193" s="352" t="s">
        <v>748</v>
      </c>
      <c r="B193" s="289" t="s">
        <v>749</v>
      </c>
      <c r="C193" s="249">
        <v>0</v>
      </c>
      <c r="D193" s="64">
        <v>0</v>
      </c>
      <c r="E193" s="271"/>
      <c r="F193" s="64"/>
      <c r="G193" s="267" t="s">
        <v>743</v>
      </c>
      <c r="H193" s="267" t="s">
        <v>744</v>
      </c>
      <c r="I193" s="307"/>
      <c r="J193" s="291"/>
      <c r="K193" s="279" t="s">
        <v>360</v>
      </c>
      <c r="L193" s="215" t="s">
        <v>738</v>
      </c>
    </row>
    <row r="194" spans="1:12">
      <c r="A194" s="294"/>
      <c r="B194" s="289" t="s">
        <v>750</v>
      </c>
      <c r="C194" s="290">
        <v>3</v>
      </c>
      <c r="D194" s="291">
        <v>0</v>
      </c>
      <c r="E194" s="271"/>
      <c r="F194" s="64"/>
      <c r="G194" s="295"/>
      <c r="H194" s="295"/>
      <c r="I194" s="270"/>
      <c r="J194" s="291"/>
      <c r="K194" s="279" t="s">
        <v>360</v>
      </c>
      <c r="L194" s="215" t="s">
        <v>738</v>
      </c>
    </row>
    <row r="195" spans="1:12">
      <c r="A195" s="352" t="s">
        <v>751</v>
      </c>
      <c r="B195" s="289" t="s">
        <v>752</v>
      </c>
      <c r="C195" s="249">
        <v>0</v>
      </c>
      <c r="D195" s="64">
        <v>0</v>
      </c>
      <c r="E195" s="271"/>
      <c r="F195" s="64"/>
      <c r="G195" s="267" t="s">
        <v>743</v>
      </c>
      <c r="H195" s="267" t="s">
        <v>744</v>
      </c>
      <c r="I195" s="307"/>
      <c r="J195" s="291"/>
      <c r="K195" s="279" t="s">
        <v>360</v>
      </c>
      <c r="L195" s="215" t="s">
        <v>738</v>
      </c>
    </row>
    <row r="196" spans="1:12">
      <c r="A196" s="294"/>
      <c r="B196" s="289" t="s">
        <v>753</v>
      </c>
      <c r="C196" s="290">
        <v>1</v>
      </c>
      <c r="D196" s="291">
        <v>1</v>
      </c>
      <c r="E196" s="271"/>
      <c r="F196" s="64" t="s">
        <v>735</v>
      </c>
      <c r="G196" s="295"/>
      <c r="H196" s="295"/>
      <c r="I196" s="270"/>
      <c r="J196" s="291"/>
      <c r="K196" s="279" t="s">
        <v>360</v>
      </c>
      <c r="L196" s="215" t="s">
        <v>738</v>
      </c>
    </row>
    <row r="197" ht="27" spans="1:12">
      <c r="A197" s="339" t="s">
        <v>754</v>
      </c>
      <c r="B197" s="296" t="s">
        <v>755</v>
      </c>
      <c r="C197" s="249">
        <v>0</v>
      </c>
      <c r="D197" s="64">
        <v>0</v>
      </c>
      <c r="E197" s="250" t="s">
        <v>99</v>
      </c>
      <c r="F197" s="64"/>
      <c r="G197" s="62" t="s">
        <v>756</v>
      </c>
      <c r="H197" s="62" t="s">
        <v>757</v>
      </c>
      <c r="I197" s="60"/>
      <c r="J197" s="60"/>
      <c r="K197" s="1" t="s">
        <v>360</v>
      </c>
      <c r="L197" s="215" t="s">
        <v>273</v>
      </c>
    </row>
    <row r="198" ht="27" spans="1:12">
      <c r="A198" s="339" t="s">
        <v>758</v>
      </c>
      <c r="B198" s="296" t="s">
        <v>759</v>
      </c>
      <c r="C198" s="249">
        <v>0</v>
      </c>
      <c r="D198" s="64">
        <v>0</v>
      </c>
      <c r="E198" s="250" t="s">
        <v>99</v>
      </c>
      <c r="F198" s="64"/>
      <c r="G198" s="62" t="s">
        <v>283</v>
      </c>
      <c r="H198" s="62" t="s">
        <v>760</v>
      </c>
      <c r="I198" s="60"/>
      <c r="J198" s="60"/>
      <c r="K198" s="1" t="s">
        <v>360</v>
      </c>
      <c r="L198" s="215" t="s">
        <v>273</v>
      </c>
    </row>
    <row r="199" ht="27" spans="1:12">
      <c r="A199" s="339" t="s">
        <v>761</v>
      </c>
      <c r="B199" s="296" t="s">
        <v>762</v>
      </c>
      <c r="C199" s="297">
        <v>2</v>
      </c>
      <c r="D199" s="276">
        <v>2</v>
      </c>
      <c r="E199" s="250" t="s">
        <v>99</v>
      </c>
      <c r="F199" s="64" t="s">
        <v>18</v>
      </c>
      <c r="G199" s="62" t="s">
        <v>280</v>
      </c>
      <c r="H199" s="62" t="s">
        <v>763</v>
      </c>
      <c r="I199" s="60"/>
      <c r="J199" s="60"/>
      <c r="K199" s="1" t="s">
        <v>360</v>
      </c>
      <c r="L199" s="215" t="s">
        <v>273</v>
      </c>
    </row>
    <row r="200" ht="27" spans="1:12">
      <c r="A200" s="339" t="s">
        <v>764</v>
      </c>
      <c r="B200" s="296" t="s">
        <v>765</v>
      </c>
      <c r="C200" s="297">
        <v>1</v>
      </c>
      <c r="D200" s="276">
        <v>1</v>
      </c>
      <c r="E200" s="250" t="s">
        <v>99</v>
      </c>
      <c r="F200" s="64" t="s">
        <v>18</v>
      </c>
      <c r="G200" s="62" t="s">
        <v>280</v>
      </c>
      <c r="H200" s="62" t="s">
        <v>763</v>
      </c>
      <c r="I200" s="60"/>
      <c r="J200" s="60"/>
      <c r="K200" s="1" t="s">
        <v>360</v>
      </c>
      <c r="L200" s="215" t="s">
        <v>273</v>
      </c>
    </row>
    <row r="201" ht="27" spans="1:12">
      <c r="A201" s="339" t="s">
        <v>766</v>
      </c>
      <c r="B201" s="296" t="s">
        <v>767</v>
      </c>
      <c r="C201" s="249">
        <v>0</v>
      </c>
      <c r="D201" s="64">
        <v>0</v>
      </c>
      <c r="E201" s="250" t="s">
        <v>99</v>
      </c>
      <c r="F201" s="64"/>
      <c r="G201" s="62" t="s">
        <v>283</v>
      </c>
      <c r="H201" s="62" t="s">
        <v>760</v>
      </c>
      <c r="I201" s="60"/>
      <c r="J201" s="60"/>
      <c r="K201" s="1" t="s">
        <v>360</v>
      </c>
      <c r="L201" s="215" t="s">
        <v>273</v>
      </c>
    </row>
    <row r="202" ht="27" spans="1:12">
      <c r="A202" s="339" t="s">
        <v>768</v>
      </c>
      <c r="B202" s="296" t="s">
        <v>769</v>
      </c>
      <c r="C202" s="297">
        <v>4</v>
      </c>
      <c r="D202" s="276">
        <v>0</v>
      </c>
      <c r="E202" s="250" t="s">
        <v>99</v>
      </c>
      <c r="F202" s="64" t="s">
        <v>18</v>
      </c>
      <c r="G202" s="62" t="s">
        <v>283</v>
      </c>
      <c r="H202" s="62" t="s">
        <v>760</v>
      </c>
      <c r="I202" s="60"/>
      <c r="J202" s="60"/>
      <c r="K202" s="1" t="s">
        <v>360</v>
      </c>
      <c r="L202" s="215" t="s">
        <v>273</v>
      </c>
    </row>
    <row r="203" ht="27" spans="1:12">
      <c r="A203" s="339" t="s">
        <v>770</v>
      </c>
      <c r="B203" s="296" t="s">
        <v>771</v>
      </c>
      <c r="C203" s="249">
        <v>0</v>
      </c>
      <c r="D203" s="64">
        <v>0</v>
      </c>
      <c r="E203" s="250" t="s">
        <v>99</v>
      </c>
      <c r="F203" s="64"/>
      <c r="G203" s="62" t="s">
        <v>283</v>
      </c>
      <c r="H203" s="62" t="s">
        <v>760</v>
      </c>
      <c r="I203" s="60"/>
      <c r="J203" s="60"/>
      <c r="K203" s="1" t="s">
        <v>360</v>
      </c>
      <c r="L203" s="215" t="s">
        <v>273</v>
      </c>
    </row>
    <row r="204" ht="27" spans="1:12">
      <c r="A204" s="339" t="s">
        <v>772</v>
      </c>
      <c r="B204" s="296" t="s">
        <v>773</v>
      </c>
      <c r="C204" s="249">
        <v>0</v>
      </c>
      <c r="D204" s="64">
        <v>0</v>
      </c>
      <c r="E204" s="250" t="s">
        <v>99</v>
      </c>
      <c r="F204" s="64"/>
      <c r="G204" s="62" t="s">
        <v>283</v>
      </c>
      <c r="H204" s="62" t="s">
        <v>760</v>
      </c>
      <c r="I204" s="60"/>
      <c r="J204" s="60"/>
      <c r="K204" s="1" t="s">
        <v>360</v>
      </c>
      <c r="L204" s="215" t="s">
        <v>273</v>
      </c>
    </row>
    <row r="205" ht="27" spans="1:12">
      <c r="A205" s="339" t="s">
        <v>774</v>
      </c>
      <c r="B205" s="296" t="s">
        <v>775</v>
      </c>
      <c r="C205" s="297">
        <v>1</v>
      </c>
      <c r="D205" s="276">
        <v>1</v>
      </c>
      <c r="E205" s="250" t="s">
        <v>99</v>
      </c>
      <c r="F205" s="64" t="s">
        <v>18</v>
      </c>
      <c r="G205" s="62" t="s">
        <v>283</v>
      </c>
      <c r="H205" s="62" t="s">
        <v>760</v>
      </c>
      <c r="I205" s="60"/>
      <c r="J205" s="60"/>
      <c r="K205" s="1" t="s">
        <v>360</v>
      </c>
      <c r="L205" s="215" t="s">
        <v>273</v>
      </c>
    </row>
    <row r="206" ht="27" spans="1:12">
      <c r="A206" s="339" t="s">
        <v>776</v>
      </c>
      <c r="B206" s="296" t="s">
        <v>777</v>
      </c>
      <c r="C206" s="249">
        <v>0</v>
      </c>
      <c r="D206" s="64">
        <v>0</v>
      </c>
      <c r="E206" s="250" t="s">
        <v>99</v>
      </c>
      <c r="F206" s="64"/>
      <c r="G206" s="62" t="s">
        <v>778</v>
      </c>
      <c r="H206" s="62" t="s">
        <v>779</v>
      </c>
      <c r="I206" s="60"/>
      <c r="J206" s="60"/>
      <c r="K206" s="1" t="s">
        <v>360</v>
      </c>
      <c r="L206" s="215" t="s">
        <v>273</v>
      </c>
    </row>
    <row r="207" ht="27" spans="1:12">
      <c r="A207" s="339" t="s">
        <v>780</v>
      </c>
      <c r="B207" s="296" t="s">
        <v>781</v>
      </c>
      <c r="C207" s="297">
        <v>2</v>
      </c>
      <c r="D207" s="276">
        <v>2</v>
      </c>
      <c r="E207" s="250" t="s">
        <v>99</v>
      </c>
      <c r="F207" s="64" t="s">
        <v>18</v>
      </c>
      <c r="G207" s="62" t="s">
        <v>778</v>
      </c>
      <c r="H207" s="62" t="s">
        <v>779</v>
      </c>
      <c r="I207" s="60"/>
      <c r="J207" s="60"/>
      <c r="K207" s="1" t="s">
        <v>360</v>
      </c>
      <c r="L207" s="215" t="s">
        <v>273</v>
      </c>
    </row>
    <row r="208" ht="27" spans="1:12">
      <c r="A208" s="339" t="s">
        <v>782</v>
      </c>
      <c r="B208" s="296" t="s">
        <v>783</v>
      </c>
      <c r="C208" s="249">
        <v>0</v>
      </c>
      <c r="D208" s="64">
        <v>0</v>
      </c>
      <c r="E208" s="250" t="s">
        <v>99</v>
      </c>
      <c r="F208" s="64"/>
      <c r="G208" s="62" t="s">
        <v>778</v>
      </c>
      <c r="H208" s="62" t="s">
        <v>779</v>
      </c>
      <c r="I208" s="60"/>
      <c r="J208" s="60"/>
      <c r="K208" s="1" t="s">
        <v>360</v>
      </c>
      <c r="L208" s="215" t="s">
        <v>273</v>
      </c>
    </row>
    <row r="209" ht="27" spans="1:12">
      <c r="A209" s="339" t="s">
        <v>784</v>
      </c>
      <c r="B209" s="296" t="s">
        <v>785</v>
      </c>
      <c r="C209" s="297">
        <v>4</v>
      </c>
      <c r="D209" s="276">
        <v>0</v>
      </c>
      <c r="E209" s="250" t="s">
        <v>99</v>
      </c>
      <c r="F209" s="64" t="s">
        <v>18</v>
      </c>
      <c r="G209" s="62" t="s">
        <v>272</v>
      </c>
      <c r="H209" s="62" t="s">
        <v>786</v>
      </c>
      <c r="I209" s="60"/>
      <c r="J209" s="60"/>
      <c r="K209" s="1" t="s">
        <v>360</v>
      </c>
      <c r="L209" s="215" t="s">
        <v>273</v>
      </c>
    </row>
    <row r="210" spans="1:12">
      <c r="A210" s="350" t="s">
        <v>787</v>
      </c>
      <c r="B210" s="296" t="s">
        <v>788</v>
      </c>
      <c r="C210" s="298">
        <v>0</v>
      </c>
      <c r="D210" s="260"/>
      <c r="E210" s="250" t="s">
        <v>99</v>
      </c>
      <c r="F210" s="64"/>
      <c r="G210" s="282" t="s">
        <v>272</v>
      </c>
      <c r="H210" s="282" t="s">
        <v>786</v>
      </c>
      <c r="I210" s="136"/>
      <c r="J210" s="60"/>
      <c r="K210" s="1" t="s">
        <v>360</v>
      </c>
      <c r="L210" s="215" t="s">
        <v>273</v>
      </c>
    </row>
    <row r="211" spans="1:12">
      <c r="A211" s="138"/>
      <c r="B211" s="296" t="s">
        <v>789</v>
      </c>
      <c r="C211" s="299">
        <v>0</v>
      </c>
      <c r="D211" s="269"/>
      <c r="E211" s="250" t="s">
        <v>99</v>
      </c>
      <c r="F211" s="64"/>
      <c r="G211" s="138"/>
      <c r="H211" s="138"/>
      <c r="I211" s="138"/>
      <c r="J211" s="60"/>
      <c r="K211" s="1" t="s">
        <v>360</v>
      </c>
      <c r="L211" s="215" t="s">
        <v>273</v>
      </c>
    </row>
    <row r="212" spans="1:12">
      <c r="A212" s="138"/>
      <c r="B212" s="300" t="s">
        <v>790</v>
      </c>
      <c r="C212" s="301">
        <v>0</v>
      </c>
      <c r="D212" s="266"/>
      <c r="E212" s="250" t="s">
        <v>99</v>
      </c>
      <c r="F212" s="64"/>
      <c r="G212" s="138"/>
      <c r="H212" s="138"/>
      <c r="I212" s="138"/>
      <c r="J212" s="60"/>
      <c r="K212" s="1" t="s">
        <v>360</v>
      </c>
      <c r="L212" s="215" t="s">
        <v>273</v>
      </c>
    </row>
    <row r="213" ht="27" spans="1:12">
      <c r="A213" s="40" t="s">
        <v>791</v>
      </c>
      <c r="B213" s="302" t="s">
        <v>792</v>
      </c>
      <c r="C213" s="249">
        <v>4</v>
      </c>
      <c r="D213" s="276">
        <v>2</v>
      </c>
      <c r="E213" s="250" t="s">
        <v>99</v>
      </c>
      <c r="F213" s="64" t="s">
        <v>18</v>
      </c>
      <c r="G213" s="42" t="s">
        <v>280</v>
      </c>
      <c r="H213" s="62" t="s">
        <v>763</v>
      </c>
      <c r="I213" s="40"/>
      <c r="J213" s="60"/>
      <c r="K213" s="1" t="s">
        <v>455</v>
      </c>
      <c r="L213" s="215" t="s">
        <v>273</v>
      </c>
    </row>
    <row r="214" ht="27" spans="1:12">
      <c r="A214" s="40" t="s">
        <v>793</v>
      </c>
      <c r="B214" s="302" t="s">
        <v>794</v>
      </c>
      <c r="C214" s="249">
        <v>2</v>
      </c>
      <c r="D214" s="276">
        <v>2</v>
      </c>
      <c r="E214" s="250" t="s">
        <v>99</v>
      </c>
      <c r="F214" s="64" t="s">
        <v>18</v>
      </c>
      <c r="G214" s="42" t="s">
        <v>280</v>
      </c>
      <c r="H214" s="62" t="s">
        <v>763</v>
      </c>
      <c r="I214" s="40"/>
      <c r="J214" s="60"/>
      <c r="K214" s="1" t="s">
        <v>455</v>
      </c>
      <c r="L214" s="215" t="s">
        <v>273</v>
      </c>
    </row>
    <row r="215" ht="27" spans="1:12">
      <c r="A215" s="40" t="s">
        <v>795</v>
      </c>
      <c r="B215" s="302" t="s">
        <v>796</v>
      </c>
      <c r="C215" s="249">
        <v>4</v>
      </c>
      <c r="D215" s="276">
        <v>1</v>
      </c>
      <c r="E215" s="250" t="s">
        <v>99</v>
      </c>
      <c r="F215" s="64" t="s">
        <v>18</v>
      </c>
      <c r="G215" s="42" t="s">
        <v>280</v>
      </c>
      <c r="H215" s="62" t="s">
        <v>763</v>
      </c>
      <c r="I215" s="40"/>
      <c r="J215" s="60"/>
      <c r="K215" s="1" t="s">
        <v>455</v>
      </c>
      <c r="L215" s="215" t="s">
        <v>273</v>
      </c>
    </row>
    <row r="216" ht="27" spans="1:12">
      <c r="A216" s="40" t="s">
        <v>797</v>
      </c>
      <c r="B216" s="302" t="s">
        <v>798</v>
      </c>
      <c r="C216" s="249">
        <v>0</v>
      </c>
      <c r="D216" s="64">
        <v>0</v>
      </c>
      <c r="E216" s="250" t="s">
        <v>99</v>
      </c>
      <c r="F216" s="64"/>
      <c r="G216" s="42" t="s">
        <v>280</v>
      </c>
      <c r="H216" s="62" t="s">
        <v>763</v>
      </c>
      <c r="I216" s="40"/>
      <c r="J216" s="60"/>
      <c r="K216" s="1" t="s">
        <v>455</v>
      </c>
      <c r="L216" s="215" t="s">
        <v>273</v>
      </c>
    </row>
    <row r="217" ht="27" spans="1:12">
      <c r="A217" s="40" t="s">
        <v>799</v>
      </c>
      <c r="B217" s="302" t="s">
        <v>800</v>
      </c>
      <c r="C217" s="249">
        <v>2</v>
      </c>
      <c r="D217" s="276">
        <v>2</v>
      </c>
      <c r="E217" s="250" t="s">
        <v>99</v>
      </c>
      <c r="F217" s="64" t="s">
        <v>18</v>
      </c>
      <c r="G217" s="42" t="s">
        <v>280</v>
      </c>
      <c r="H217" s="62" t="s">
        <v>763</v>
      </c>
      <c r="I217" s="40"/>
      <c r="J217" s="60"/>
      <c r="K217" s="1" t="s">
        <v>455</v>
      </c>
      <c r="L217" s="215" t="s">
        <v>273</v>
      </c>
    </row>
    <row r="218" ht="27" spans="1:12">
      <c r="A218" s="40" t="s">
        <v>801</v>
      </c>
      <c r="B218" s="302" t="s">
        <v>802</v>
      </c>
      <c r="C218" s="249">
        <v>8</v>
      </c>
      <c r="D218" s="276">
        <v>2</v>
      </c>
      <c r="E218" s="250" t="s">
        <v>99</v>
      </c>
      <c r="F218" s="64" t="s">
        <v>18</v>
      </c>
      <c r="G218" s="42" t="s">
        <v>283</v>
      </c>
      <c r="H218" s="42" t="s">
        <v>760</v>
      </c>
      <c r="I218" s="40"/>
      <c r="J218" s="60"/>
      <c r="K218" s="1" t="s">
        <v>455</v>
      </c>
      <c r="L218" s="215" t="s">
        <v>273</v>
      </c>
    </row>
    <row r="219" ht="27" spans="1:12">
      <c r="A219" s="40" t="s">
        <v>803</v>
      </c>
      <c r="B219" s="302" t="s">
        <v>804</v>
      </c>
      <c r="C219" s="249">
        <v>6</v>
      </c>
      <c r="D219" s="276">
        <v>2</v>
      </c>
      <c r="E219" s="250" t="s">
        <v>99</v>
      </c>
      <c r="F219" s="64" t="s">
        <v>18</v>
      </c>
      <c r="G219" s="42" t="s">
        <v>283</v>
      </c>
      <c r="H219" s="42" t="s">
        <v>760</v>
      </c>
      <c r="I219" s="40"/>
      <c r="J219" s="60"/>
      <c r="K219" s="1" t="s">
        <v>455</v>
      </c>
      <c r="L219" s="215" t="s">
        <v>273</v>
      </c>
    </row>
    <row r="220" ht="27" spans="1:12">
      <c r="A220" s="40" t="s">
        <v>805</v>
      </c>
      <c r="B220" s="302" t="s">
        <v>806</v>
      </c>
      <c r="C220" s="249">
        <v>1</v>
      </c>
      <c r="D220" s="276">
        <v>1</v>
      </c>
      <c r="E220" s="250" t="s">
        <v>99</v>
      </c>
      <c r="F220" s="64" t="s">
        <v>18</v>
      </c>
      <c r="G220" s="42" t="s">
        <v>280</v>
      </c>
      <c r="H220" s="62" t="s">
        <v>763</v>
      </c>
      <c r="I220" s="40"/>
      <c r="J220" s="60"/>
      <c r="K220" s="1" t="s">
        <v>455</v>
      </c>
      <c r="L220" s="215" t="s">
        <v>273</v>
      </c>
    </row>
    <row r="221" ht="27" spans="1:12">
      <c r="A221" s="40" t="s">
        <v>807</v>
      </c>
      <c r="B221" s="302" t="s">
        <v>808</v>
      </c>
      <c r="C221" s="249">
        <v>4</v>
      </c>
      <c r="D221" s="276">
        <v>2</v>
      </c>
      <c r="E221" s="250" t="s">
        <v>99</v>
      </c>
      <c r="F221" s="64" t="s">
        <v>18</v>
      </c>
      <c r="G221" s="42" t="s">
        <v>280</v>
      </c>
      <c r="H221" s="62" t="s">
        <v>763</v>
      </c>
      <c r="I221" s="40"/>
      <c r="J221" s="60"/>
      <c r="K221" s="1" t="s">
        <v>455</v>
      </c>
      <c r="L221" s="215" t="s">
        <v>273</v>
      </c>
    </row>
    <row r="222" ht="27" spans="1:12">
      <c r="A222" s="40" t="s">
        <v>809</v>
      </c>
      <c r="B222" s="302" t="s">
        <v>810</v>
      </c>
      <c r="C222" s="249">
        <v>5</v>
      </c>
      <c r="D222" s="276">
        <v>2</v>
      </c>
      <c r="E222" s="250" t="s">
        <v>99</v>
      </c>
      <c r="F222" s="64" t="s">
        <v>18</v>
      </c>
      <c r="G222" s="42" t="s">
        <v>283</v>
      </c>
      <c r="H222" s="42" t="s">
        <v>760</v>
      </c>
      <c r="I222" s="40"/>
      <c r="J222" s="60"/>
      <c r="K222" s="1" t="s">
        <v>455</v>
      </c>
      <c r="L222" s="215" t="s">
        <v>273</v>
      </c>
    </row>
    <row r="223" ht="27" spans="1:12">
      <c r="A223" s="40" t="s">
        <v>811</v>
      </c>
      <c r="B223" s="302" t="s">
        <v>189</v>
      </c>
      <c r="C223" s="249">
        <v>2</v>
      </c>
      <c r="D223" s="276">
        <v>2</v>
      </c>
      <c r="E223" s="250" t="s">
        <v>99</v>
      </c>
      <c r="F223" s="64" t="s">
        <v>18</v>
      </c>
      <c r="G223" s="42" t="s">
        <v>280</v>
      </c>
      <c r="H223" s="62" t="s">
        <v>763</v>
      </c>
      <c r="I223" s="40"/>
      <c r="J223" s="60"/>
      <c r="K223" s="1" t="s">
        <v>455</v>
      </c>
      <c r="L223" s="215" t="s">
        <v>273</v>
      </c>
    </row>
    <row r="224" ht="27" spans="1:12">
      <c r="A224" s="40" t="s">
        <v>812</v>
      </c>
      <c r="B224" s="302" t="s">
        <v>216</v>
      </c>
      <c r="C224" s="249">
        <v>3</v>
      </c>
      <c r="D224" s="276">
        <v>0</v>
      </c>
      <c r="E224" s="250" t="s">
        <v>99</v>
      </c>
      <c r="F224" s="64" t="s">
        <v>18</v>
      </c>
      <c r="G224" s="42" t="s">
        <v>272</v>
      </c>
      <c r="H224" s="42" t="s">
        <v>813</v>
      </c>
      <c r="I224" s="40"/>
      <c r="J224" s="60"/>
      <c r="K224" s="1" t="s">
        <v>455</v>
      </c>
      <c r="L224" s="215" t="s">
        <v>273</v>
      </c>
    </row>
    <row r="225" ht="27" spans="1:13">
      <c r="A225" s="60" t="s">
        <v>814</v>
      </c>
      <c r="B225" s="284" t="s">
        <v>815</v>
      </c>
      <c r="C225" s="303">
        <v>6</v>
      </c>
      <c r="D225" s="250">
        <v>2</v>
      </c>
      <c r="E225" s="250" t="s">
        <v>99</v>
      </c>
      <c r="F225" s="64" t="s">
        <v>18</v>
      </c>
      <c r="G225" s="42" t="s">
        <v>280</v>
      </c>
      <c r="H225" s="62" t="s">
        <v>763</v>
      </c>
      <c r="I225" s="62"/>
      <c r="J225" s="62"/>
      <c r="K225" s="1" t="s">
        <v>455</v>
      </c>
      <c r="L225" s="215" t="s">
        <v>273</v>
      </c>
      <c r="M225" s="1" t="s">
        <v>456</v>
      </c>
    </row>
    <row r="226" ht="27" spans="1:13">
      <c r="A226" s="60" t="s">
        <v>816</v>
      </c>
      <c r="B226" s="284" t="s">
        <v>817</v>
      </c>
      <c r="C226" s="303">
        <v>4</v>
      </c>
      <c r="D226" s="250">
        <v>0</v>
      </c>
      <c r="E226" s="250" t="s">
        <v>99</v>
      </c>
      <c r="F226" s="64" t="s">
        <v>18</v>
      </c>
      <c r="G226" s="42" t="s">
        <v>280</v>
      </c>
      <c r="H226" s="62" t="s">
        <v>763</v>
      </c>
      <c r="I226" s="62"/>
      <c r="J226" s="62"/>
      <c r="K226" s="1" t="s">
        <v>455</v>
      </c>
      <c r="L226" s="215" t="s">
        <v>273</v>
      </c>
      <c r="M226" s="1" t="s">
        <v>456</v>
      </c>
    </row>
    <row r="227" ht="27" spans="1:13">
      <c r="A227" s="60" t="s">
        <v>818</v>
      </c>
      <c r="B227" s="284" t="s">
        <v>819</v>
      </c>
      <c r="C227" s="303">
        <v>0</v>
      </c>
      <c r="D227" s="96">
        <v>0</v>
      </c>
      <c r="E227" s="250"/>
      <c r="F227" s="64"/>
      <c r="G227" s="42" t="s">
        <v>820</v>
      </c>
      <c r="H227" s="62" t="s">
        <v>821</v>
      </c>
      <c r="I227" s="62"/>
      <c r="J227" s="62"/>
      <c r="K227" s="1" t="s">
        <v>455</v>
      </c>
      <c r="L227" s="215" t="s">
        <v>273</v>
      </c>
      <c r="M227" s="1" t="s">
        <v>456</v>
      </c>
    </row>
    <row r="228" ht="27" spans="1:13">
      <c r="A228" s="60" t="s">
        <v>822</v>
      </c>
      <c r="B228" s="284" t="s">
        <v>823</v>
      </c>
      <c r="C228" s="303">
        <v>3</v>
      </c>
      <c r="D228" s="250">
        <v>2</v>
      </c>
      <c r="E228" s="250" t="s">
        <v>99</v>
      </c>
      <c r="F228" s="64" t="s">
        <v>18</v>
      </c>
      <c r="G228" s="42" t="s">
        <v>820</v>
      </c>
      <c r="H228" s="62" t="s">
        <v>821</v>
      </c>
      <c r="I228" s="62"/>
      <c r="J228" s="62"/>
      <c r="K228" s="1" t="s">
        <v>455</v>
      </c>
      <c r="L228" s="215" t="s">
        <v>273</v>
      </c>
      <c r="M228" s="1" t="s">
        <v>456</v>
      </c>
    </row>
    <row r="229" ht="27" spans="1:13">
      <c r="A229" s="60" t="s">
        <v>824</v>
      </c>
      <c r="B229" s="284" t="s">
        <v>825</v>
      </c>
      <c r="C229" s="303">
        <v>3</v>
      </c>
      <c r="D229" s="250">
        <v>3</v>
      </c>
      <c r="E229" s="250" t="s">
        <v>99</v>
      </c>
      <c r="F229" s="64" t="s">
        <v>18</v>
      </c>
      <c r="G229" s="42" t="s">
        <v>283</v>
      </c>
      <c r="H229" s="42" t="s">
        <v>760</v>
      </c>
      <c r="I229" s="62"/>
      <c r="J229" s="62"/>
      <c r="K229" s="1" t="s">
        <v>455</v>
      </c>
      <c r="L229" s="215" t="s">
        <v>273</v>
      </c>
      <c r="M229" s="1" t="s">
        <v>456</v>
      </c>
    </row>
    <row r="230" ht="27" spans="1:13">
      <c r="A230" s="60" t="s">
        <v>826</v>
      </c>
      <c r="B230" s="284" t="s">
        <v>827</v>
      </c>
      <c r="C230" s="303">
        <v>4</v>
      </c>
      <c r="D230" s="250">
        <v>2</v>
      </c>
      <c r="E230" s="250" t="s">
        <v>99</v>
      </c>
      <c r="F230" s="64" t="s">
        <v>18</v>
      </c>
      <c r="G230" s="42" t="s">
        <v>272</v>
      </c>
      <c r="H230" s="42" t="s">
        <v>813</v>
      </c>
      <c r="I230" s="62"/>
      <c r="J230" s="62"/>
      <c r="K230" s="1" t="s">
        <v>455</v>
      </c>
      <c r="L230" s="215" t="s">
        <v>273</v>
      </c>
      <c r="M230" s="1" t="s">
        <v>456</v>
      </c>
    </row>
    <row r="231" ht="27" spans="1:13">
      <c r="A231" s="60" t="s">
        <v>828</v>
      </c>
      <c r="B231" s="284" t="s">
        <v>829</v>
      </c>
      <c r="C231" s="303">
        <v>2</v>
      </c>
      <c r="D231" s="250">
        <v>0</v>
      </c>
      <c r="E231" s="250" t="s">
        <v>99</v>
      </c>
      <c r="F231" s="64" t="s">
        <v>18</v>
      </c>
      <c r="G231" s="42" t="s">
        <v>830</v>
      </c>
      <c r="H231" s="42" t="s">
        <v>831</v>
      </c>
      <c r="I231" s="62"/>
      <c r="J231" s="62"/>
      <c r="K231" s="1" t="s">
        <v>455</v>
      </c>
      <c r="L231" s="215" t="s">
        <v>273</v>
      </c>
      <c r="M231" s="1" t="s">
        <v>456</v>
      </c>
    </row>
    <row r="232" spans="1:12">
      <c r="A232" s="339" t="s">
        <v>832</v>
      </c>
      <c r="B232" s="74" t="s">
        <v>833</v>
      </c>
      <c r="C232" s="249">
        <v>0</v>
      </c>
      <c r="D232" s="64">
        <v>0</v>
      </c>
      <c r="E232" s="96"/>
      <c r="F232" s="64"/>
      <c r="G232" s="62" t="s">
        <v>834</v>
      </c>
      <c r="H232" s="62" t="s">
        <v>835</v>
      </c>
      <c r="I232" s="60"/>
      <c r="J232" s="60"/>
      <c r="K232" s="1" t="s">
        <v>360</v>
      </c>
      <c r="L232" s="215" t="s">
        <v>296</v>
      </c>
    </row>
    <row r="233" spans="1:12">
      <c r="A233" s="60"/>
      <c r="B233" s="74" t="s">
        <v>836</v>
      </c>
      <c r="C233" s="249">
        <v>5</v>
      </c>
      <c r="D233" s="64">
        <v>1</v>
      </c>
      <c r="E233" s="96"/>
      <c r="F233" s="64" t="s">
        <v>18</v>
      </c>
      <c r="G233" s="62"/>
      <c r="H233" s="60"/>
      <c r="I233" s="60"/>
      <c r="J233" s="95"/>
      <c r="K233" s="1" t="s">
        <v>360</v>
      </c>
      <c r="L233" s="215" t="s">
        <v>296</v>
      </c>
    </row>
    <row r="234" spans="1:12">
      <c r="A234" s="60"/>
      <c r="B234" s="74" t="s">
        <v>837</v>
      </c>
      <c r="C234" s="249">
        <v>0</v>
      </c>
      <c r="D234" s="64">
        <v>0</v>
      </c>
      <c r="E234" s="96"/>
      <c r="F234" s="64"/>
      <c r="G234" s="62"/>
      <c r="H234" s="60"/>
      <c r="I234" s="60"/>
      <c r="J234" s="139"/>
      <c r="K234" s="1" t="s">
        <v>360</v>
      </c>
      <c r="L234" s="215" t="s">
        <v>296</v>
      </c>
    </row>
    <row r="235" spans="1:12">
      <c r="A235" s="339" t="s">
        <v>838</v>
      </c>
      <c r="B235" s="74" t="s">
        <v>839</v>
      </c>
      <c r="C235" s="249">
        <v>5</v>
      </c>
      <c r="D235" s="64">
        <v>2</v>
      </c>
      <c r="E235" s="96"/>
      <c r="F235" s="64" t="s">
        <v>18</v>
      </c>
      <c r="G235" s="62" t="s">
        <v>840</v>
      </c>
      <c r="H235" s="62" t="s">
        <v>329</v>
      </c>
      <c r="I235" s="60"/>
      <c r="J235" s="95"/>
      <c r="K235" s="1" t="s">
        <v>360</v>
      </c>
      <c r="L235" s="215" t="s">
        <v>296</v>
      </c>
    </row>
    <row r="236" spans="1:12">
      <c r="A236" s="60"/>
      <c r="B236" s="74" t="s">
        <v>841</v>
      </c>
      <c r="C236" s="249">
        <v>4</v>
      </c>
      <c r="D236" s="64">
        <v>2</v>
      </c>
      <c r="E236" s="96"/>
      <c r="F236" s="64" t="s">
        <v>18</v>
      </c>
      <c r="G236" s="60"/>
      <c r="H236" s="60"/>
      <c r="I236" s="60"/>
      <c r="J236" s="95"/>
      <c r="K236" s="1" t="s">
        <v>360</v>
      </c>
      <c r="L236" s="215" t="s">
        <v>296</v>
      </c>
    </row>
    <row r="237" spans="1:12">
      <c r="A237" s="339" t="s">
        <v>842</v>
      </c>
      <c r="B237" s="74" t="s">
        <v>843</v>
      </c>
      <c r="C237" s="249">
        <v>2</v>
      </c>
      <c r="D237" s="64">
        <v>2</v>
      </c>
      <c r="E237" s="96"/>
      <c r="F237" s="64" t="s">
        <v>18</v>
      </c>
      <c r="G237" s="62" t="s">
        <v>844</v>
      </c>
      <c r="H237" s="62" t="s">
        <v>845</v>
      </c>
      <c r="I237" s="60"/>
      <c r="J237" s="95"/>
      <c r="K237" s="1" t="s">
        <v>360</v>
      </c>
      <c r="L237" s="215" t="s">
        <v>296</v>
      </c>
    </row>
    <row r="238" spans="1:12">
      <c r="A238" s="60"/>
      <c r="B238" s="74" t="s">
        <v>846</v>
      </c>
      <c r="C238" s="249">
        <v>4</v>
      </c>
      <c r="D238" s="64">
        <v>1</v>
      </c>
      <c r="E238" s="96"/>
      <c r="F238" s="64" t="s">
        <v>18</v>
      </c>
      <c r="G238" s="62"/>
      <c r="H238" s="60"/>
      <c r="I238" s="60"/>
      <c r="J238" s="64"/>
      <c r="K238" s="1" t="s">
        <v>360</v>
      </c>
      <c r="L238" s="215" t="s">
        <v>296</v>
      </c>
    </row>
    <row r="239" spans="1:12">
      <c r="A239" s="60"/>
      <c r="B239" s="74" t="s">
        <v>847</v>
      </c>
      <c r="C239" s="249">
        <v>6</v>
      </c>
      <c r="D239" s="64">
        <v>2</v>
      </c>
      <c r="E239" s="96"/>
      <c r="F239" s="64" t="s">
        <v>18</v>
      </c>
      <c r="G239" s="62"/>
      <c r="H239" s="60"/>
      <c r="I239" s="60"/>
      <c r="J239" s="64"/>
      <c r="K239" s="1" t="s">
        <v>360</v>
      </c>
      <c r="L239" s="215" t="s">
        <v>296</v>
      </c>
    </row>
    <row r="240" spans="1:12">
      <c r="A240" s="60"/>
      <c r="B240" s="74" t="s">
        <v>848</v>
      </c>
      <c r="C240" s="249">
        <v>5</v>
      </c>
      <c r="D240" s="64">
        <v>2</v>
      </c>
      <c r="E240" s="96"/>
      <c r="F240" s="64" t="s">
        <v>18</v>
      </c>
      <c r="G240" s="62"/>
      <c r="H240" s="60"/>
      <c r="I240" s="60"/>
      <c r="J240" s="64"/>
      <c r="K240" s="1" t="s">
        <v>360</v>
      </c>
      <c r="L240" s="215" t="s">
        <v>296</v>
      </c>
    </row>
    <row r="241" spans="1:12">
      <c r="A241" s="60"/>
      <c r="B241" s="74" t="s">
        <v>849</v>
      </c>
      <c r="C241" s="249">
        <v>4</v>
      </c>
      <c r="D241" s="64">
        <v>2</v>
      </c>
      <c r="E241" s="96"/>
      <c r="F241" s="64" t="s">
        <v>18</v>
      </c>
      <c r="G241" s="62"/>
      <c r="H241" s="60"/>
      <c r="I241" s="60"/>
      <c r="J241" s="64"/>
      <c r="K241" s="1" t="s">
        <v>360</v>
      </c>
      <c r="L241" s="215" t="s">
        <v>296</v>
      </c>
    </row>
    <row r="242" ht="27" spans="1:12">
      <c r="A242" s="339" t="s">
        <v>850</v>
      </c>
      <c r="B242" s="74" t="s">
        <v>851</v>
      </c>
      <c r="C242" s="249">
        <v>0</v>
      </c>
      <c r="D242" s="64">
        <v>0</v>
      </c>
      <c r="E242" s="96"/>
      <c r="F242" s="64"/>
      <c r="G242" s="96" t="s">
        <v>852</v>
      </c>
      <c r="H242" s="96" t="s">
        <v>853</v>
      </c>
      <c r="I242" s="64"/>
      <c r="J242" s="64"/>
      <c r="K242" s="1" t="s">
        <v>360</v>
      </c>
      <c r="L242" s="215" t="s">
        <v>296</v>
      </c>
    </row>
    <row r="243" ht="27" spans="1:12">
      <c r="A243" s="339" t="s">
        <v>854</v>
      </c>
      <c r="B243" s="74" t="s">
        <v>855</v>
      </c>
      <c r="C243" s="249">
        <v>0</v>
      </c>
      <c r="D243" s="64">
        <v>0</v>
      </c>
      <c r="E243" s="96"/>
      <c r="F243" s="64"/>
      <c r="G243" s="96" t="s">
        <v>840</v>
      </c>
      <c r="H243" s="96" t="s">
        <v>329</v>
      </c>
      <c r="I243" s="64"/>
      <c r="J243" s="64"/>
      <c r="K243" s="1" t="s">
        <v>360</v>
      </c>
      <c r="L243" s="215" t="s">
        <v>296</v>
      </c>
    </row>
    <row r="244" ht="27" spans="1:12">
      <c r="A244" s="40" t="s">
        <v>856</v>
      </c>
      <c r="B244" s="40" t="s">
        <v>857</v>
      </c>
      <c r="C244" s="249">
        <v>7</v>
      </c>
      <c r="D244" s="64">
        <v>3</v>
      </c>
      <c r="E244" s="96"/>
      <c r="F244" s="64" t="s">
        <v>18</v>
      </c>
      <c r="G244" s="96" t="s">
        <v>858</v>
      </c>
      <c r="H244" s="96" t="s">
        <v>859</v>
      </c>
      <c r="I244" s="64"/>
      <c r="J244" s="64"/>
      <c r="K244" s="1" t="s">
        <v>455</v>
      </c>
      <c r="L244" s="215" t="s">
        <v>296</v>
      </c>
    </row>
    <row r="245" ht="27" spans="1:13">
      <c r="A245" s="60" t="s">
        <v>860</v>
      </c>
      <c r="B245" s="62" t="s">
        <v>861</v>
      </c>
      <c r="C245" s="249">
        <v>0</v>
      </c>
      <c r="D245" s="64">
        <v>0</v>
      </c>
      <c r="E245" s="96"/>
      <c r="F245" s="64"/>
      <c r="G245" s="96" t="s">
        <v>858</v>
      </c>
      <c r="H245" s="96" t="s">
        <v>859</v>
      </c>
      <c r="I245" s="62"/>
      <c r="J245" s="60"/>
      <c r="K245" s="1" t="s">
        <v>455</v>
      </c>
      <c r="L245" s="215" t="s">
        <v>296</v>
      </c>
      <c r="M245" s="1" t="s">
        <v>456</v>
      </c>
    </row>
    <row r="246" spans="1:12">
      <c r="A246" s="353" t="s">
        <v>862</v>
      </c>
      <c r="B246" s="304" t="s">
        <v>863</v>
      </c>
      <c r="C246" s="249">
        <v>0</v>
      </c>
      <c r="D246" s="64">
        <v>0</v>
      </c>
      <c r="E246" s="96"/>
      <c r="F246" s="64"/>
      <c r="G246" s="305" t="s">
        <v>864</v>
      </c>
      <c r="H246" s="282" t="s">
        <v>865</v>
      </c>
      <c r="I246" s="62"/>
      <c r="J246" s="60"/>
      <c r="K246" s="308" t="s">
        <v>360</v>
      </c>
      <c r="L246" s="215" t="s">
        <v>334</v>
      </c>
    </row>
    <row r="247" spans="1:12">
      <c r="A247" s="139"/>
      <c r="B247" s="296" t="s">
        <v>866</v>
      </c>
      <c r="C247" s="249">
        <v>0</v>
      </c>
      <c r="D247" s="64">
        <v>0</v>
      </c>
      <c r="E247" s="96"/>
      <c r="F247" s="64"/>
      <c r="G247" s="306"/>
      <c r="H247" s="273"/>
      <c r="I247" s="60"/>
      <c r="J247" s="60"/>
      <c r="K247" s="308" t="s">
        <v>360</v>
      </c>
      <c r="L247" s="215" t="s">
        <v>334</v>
      </c>
    </row>
    <row r="248" spans="1:12">
      <c r="A248" s="350" t="s">
        <v>867</v>
      </c>
      <c r="B248" s="296" t="s">
        <v>539</v>
      </c>
      <c r="C248" s="249">
        <v>0</v>
      </c>
      <c r="D248" s="64">
        <v>0</v>
      </c>
      <c r="E248" s="96"/>
      <c r="F248" s="64"/>
      <c r="G248" s="305" t="s">
        <v>864</v>
      </c>
      <c r="H248" s="282" t="s">
        <v>865</v>
      </c>
      <c r="I248" s="60"/>
      <c r="J248" s="60"/>
      <c r="K248" s="308" t="s">
        <v>360</v>
      </c>
      <c r="L248" s="215" t="s">
        <v>334</v>
      </c>
    </row>
    <row r="249" spans="1:12">
      <c r="A249" s="139"/>
      <c r="B249" s="296" t="s">
        <v>868</v>
      </c>
      <c r="C249" s="249">
        <v>0</v>
      </c>
      <c r="D249" s="64">
        <v>0</v>
      </c>
      <c r="E249" s="96"/>
      <c r="F249" s="64"/>
      <c r="G249" s="306"/>
      <c r="H249" s="273"/>
      <c r="I249" s="60"/>
      <c r="J249" s="60"/>
      <c r="K249" s="308" t="s">
        <v>360</v>
      </c>
      <c r="L249" s="215" t="s">
        <v>334</v>
      </c>
    </row>
    <row r="250" ht="27" spans="1:12">
      <c r="A250" s="339" t="s">
        <v>869</v>
      </c>
      <c r="B250" s="296" t="s">
        <v>870</v>
      </c>
      <c r="C250" s="249">
        <v>4</v>
      </c>
      <c r="D250" s="64">
        <v>2</v>
      </c>
      <c r="E250" s="96"/>
      <c r="F250" s="64" t="s">
        <v>18</v>
      </c>
      <c r="G250" s="70" t="s">
        <v>871</v>
      </c>
      <c r="H250" s="60">
        <v>13959805648</v>
      </c>
      <c r="I250" s="60"/>
      <c r="J250" s="60"/>
      <c r="K250" s="308" t="s">
        <v>360</v>
      </c>
      <c r="L250" s="215" t="s">
        <v>334</v>
      </c>
    </row>
    <row r="251" ht="27" spans="1:12">
      <c r="A251" s="339" t="s">
        <v>872</v>
      </c>
      <c r="B251" s="296" t="s">
        <v>873</v>
      </c>
      <c r="C251" s="249">
        <v>5</v>
      </c>
      <c r="D251" s="64">
        <v>1</v>
      </c>
      <c r="E251" s="96"/>
      <c r="F251" s="64" t="s">
        <v>18</v>
      </c>
      <c r="G251" s="70" t="s">
        <v>874</v>
      </c>
      <c r="H251" s="62" t="s">
        <v>875</v>
      </c>
      <c r="I251" s="60"/>
      <c r="J251" s="60"/>
      <c r="K251" s="308" t="s">
        <v>360</v>
      </c>
      <c r="L251" s="215" t="s">
        <v>334</v>
      </c>
    </row>
    <row r="252" ht="27" spans="1:12">
      <c r="A252" s="339" t="s">
        <v>876</v>
      </c>
      <c r="B252" s="296" t="s">
        <v>877</v>
      </c>
      <c r="C252" s="249">
        <v>1</v>
      </c>
      <c r="D252" s="64">
        <v>0</v>
      </c>
      <c r="E252" s="96"/>
      <c r="F252" s="64" t="s">
        <v>18</v>
      </c>
      <c r="G252" s="70" t="s">
        <v>878</v>
      </c>
      <c r="H252" s="62" t="s">
        <v>879</v>
      </c>
      <c r="I252" s="60"/>
      <c r="J252" s="60"/>
      <c r="K252" s="308" t="s">
        <v>360</v>
      </c>
      <c r="L252" s="215" t="s">
        <v>334</v>
      </c>
    </row>
    <row r="253" ht="27" spans="1:12">
      <c r="A253" s="339" t="s">
        <v>880</v>
      </c>
      <c r="B253" s="296" t="s">
        <v>881</v>
      </c>
      <c r="C253" s="249">
        <v>7</v>
      </c>
      <c r="D253" s="64">
        <v>2</v>
      </c>
      <c r="E253" s="96"/>
      <c r="F253" s="64" t="s">
        <v>18</v>
      </c>
      <c r="G253" s="70" t="s">
        <v>874</v>
      </c>
      <c r="H253" s="62" t="s">
        <v>875</v>
      </c>
      <c r="I253" s="60"/>
      <c r="J253" s="60"/>
      <c r="K253" s="308" t="s">
        <v>360</v>
      </c>
      <c r="L253" s="215" t="s">
        <v>334</v>
      </c>
    </row>
    <row r="254" ht="27" spans="1:12">
      <c r="A254" s="339" t="s">
        <v>882</v>
      </c>
      <c r="B254" s="296" t="s">
        <v>883</v>
      </c>
      <c r="C254" s="249">
        <v>5</v>
      </c>
      <c r="D254" s="64">
        <v>2</v>
      </c>
      <c r="E254" s="96"/>
      <c r="F254" s="64" t="s">
        <v>18</v>
      </c>
      <c r="G254" s="70" t="s">
        <v>874</v>
      </c>
      <c r="H254" s="62" t="s">
        <v>875</v>
      </c>
      <c r="I254" s="60"/>
      <c r="J254" s="60"/>
      <c r="K254" s="308" t="s">
        <v>360</v>
      </c>
      <c r="L254" s="215" t="s">
        <v>334</v>
      </c>
    </row>
    <row r="255" ht="27" spans="1:12">
      <c r="A255" s="339" t="s">
        <v>884</v>
      </c>
      <c r="B255" s="296" t="s">
        <v>885</v>
      </c>
      <c r="C255" s="249">
        <v>4</v>
      </c>
      <c r="D255" s="64">
        <v>1</v>
      </c>
      <c r="E255" s="96"/>
      <c r="F255" s="64" t="s">
        <v>18</v>
      </c>
      <c r="G255" s="70" t="s">
        <v>886</v>
      </c>
      <c r="H255" s="62" t="s">
        <v>887</v>
      </c>
      <c r="I255" s="60"/>
      <c r="J255" s="60"/>
      <c r="K255" s="308" t="s">
        <v>360</v>
      </c>
      <c r="L255" s="215" t="s">
        <v>334</v>
      </c>
    </row>
    <row r="256" ht="27" spans="1:12">
      <c r="A256" s="339" t="s">
        <v>888</v>
      </c>
      <c r="B256" s="296" t="s">
        <v>889</v>
      </c>
      <c r="C256" s="249">
        <v>7</v>
      </c>
      <c r="D256" s="64">
        <v>0</v>
      </c>
      <c r="E256" s="96"/>
      <c r="F256" s="64" t="s">
        <v>18</v>
      </c>
      <c r="G256" s="70" t="s">
        <v>864</v>
      </c>
      <c r="H256" s="62" t="s">
        <v>865</v>
      </c>
      <c r="I256" s="60"/>
      <c r="J256" s="60"/>
      <c r="K256" s="308" t="s">
        <v>360</v>
      </c>
      <c r="L256" s="215" t="s">
        <v>334</v>
      </c>
    </row>
    <row r="257" ht="27" spans="1:12">
      <c r="A257" s="339" t="s">
        <v>890</v>
      </c>
      <c r="B257" s="296" t="s">
        <v>891</v>
      </c>
      <c r="C257" s="249">
        <v>6</v>
      </c>
      <c r="D257" s="64">
        <v>0</v>
      </c>
      <c r="E257" s="96"/>
      <c r="F257" s="64" t="s">
        <v>18</v>
      </c>
      <c r="G257" s="70" t="s">
        <v>864</v>
      </c>
      <c r="H257" s="62" t="s">
        <v>865</v>
      </c>
      <c r="I257" s="60"/>
      <c r="J257" s="60"/>
      <c r="K257" s="308" t="s">
        <v>360</v>
      </c>
      <c r="L257" s="215" t="s">
        <v>334</v>
      </c>
    </row>
    <row r="258" ht="27" spans="1:12">
      <c r="A258" s="40" t="s">
        <v>892</v>
      </c>
      <c r="B258" s="302" t="s">
        <v>893</v>
      </c>
      <c r="C258" s="309">
        <v>0</v>
      </c>
      <c r="D258" s="97">
        <v>0</v>
      </c>
      <c r="E258" s="250" t="s">
        <v>549</v>
      </c>
      <c r="F258" s="64"/>
      <c r="G258" s="250" t="s">
        <v>338</v>
      </c>
      <c r="H258" s="250" t="s">
        <v>339</v>
      </c>
      <c r="I258" s="276"/>
      <c r="J258" s="64"/>
      <c r="K258" s="215" t="s">
        <v>455</v>
      </c>
      <c r="L258" s="215" t="s">
        <v>340</v>
      </c>
    </row>
    <row r="259" spans="3:4">
      <c r="C259" s="310"/>
      <c r="D259" s="310"/>
    </row>
  </sheetData>
  <mergeCells count="203">
    <mergeCell ref="A2:J2"/>
    <mergeCell ref="A3:J3"/>
    <mergeCell ref="A4:J4"/>
    <mergeCell ref="A5:J5"/>
    <mergeCell ref="C6:D6"/>
    <mergeCell ref="A6:A7"/>
    <mergeCell ref="A8:A10"/>
    <mergeCell ref="A11:A12"/>
    <mergeCell ref="A13:A15"/>
    <mergeCell ref="A16:A19"/>
    <mergeCell ref="A20:A23"/>
    <mergeCell ref="A24:A26"/>
    <mergeCell ref="A27:A29"/>
    <mergeCell ref="A30:A33"/>
    <mergeCell ref="A35:A36"/>
    <mergeCell ref="A37:A38"/>
    <mergeCell ref="A40:A41"/>
    <mergeCell ref="A44:A45"/>
    <mergeCell ref="A46:A48"/>
    <mergeCell ref="A50:A52"/>
    <mergeCell ref="A53:A55"/>
    <mergeCell ref="A56:A58"/>
    <mergeCell ref="A59:A62"/>
    <mergeCell ref="A63:A64"/>
    <mergeCell ref="A71:A72"/>
    <mergeCell ref="A74:A75"/>
    <mergeCell ref="A77:A78"/>
    <mergeCell ref="A80:A82"/>
    <mergeCell ref="A83:A84"/>
    <mergeCell ref="A106:A107"/>
    <mergeCell ref="A110:A113"/>
    <mergeCell ref="A119:A121"/>
    <mergeCell ref="A125:A126"/>
    <mergeCell ref="A128:A129"/>
    <mergeCell ref="A158:A160"/>
    <mergeCell ref="A166:A167"/>
    <mergeCell ref="A168:A169"/>
    <mergeCell ref="A170:A171"/>
    <mergeCell ref="A174:A177"/>
    <mergeCell ref="A178:A180"/>
    <mergeCell ref="A181:A182"/>
    <mergeCell ref="A184:A188"/>
    <mergeCell ref="A193:A194"/>
    <mergeCell ref="A195:A196"/>
    <mergeCell ref="A210:A212"/>
    <mergeCell ref="A232:A234"/>
    <mergeCell ref="A235:A236"/>
    <mergeCell ref="A237:A241"/>
    <mergeCell ref="A246:A247"/>
    <mergeCell ref="A248:A249"/>
    <mergeCell ref="B6:B7"/>
    <mergeCell ref="E6:E7"/>
    <mergeCell ref="F6:F7"/>
    <mergeCell ref="G6:G7"/>
    <mergeCell ref="G8:G10"/>
    <mergeCell ref="G11:G12"/>
    <mergeCell ref="G13:G15"/>
    <mergeCell ref="G16:G19"/>
    <mergeCell ref="G21:G23"/>
    <mergeCell ref="G24:G26"/>
    <mergeCell ref="G27:G29"/>
    <mergeCell ref="G30:G33"/>
    <mergeCell ref="G35:G36"/>
    <mergeCell ref="G37:G38"/>
    <mergeCell ref="G40:G41"/>
    <mergeCell ref="G44:G45"/>
    <mergeCell ref="G46:G48"/>
    <mergeCell ref="G50:G52"/>
    <mergeCell ref="G53:G55"/>
    <mergeCell ref="G56:G58"/>
    <mergeCell ref="G59:G62"/>
    <mergeCell ref="G63:G64"/>
    <mergeCell ref="G71:G72"/>
    <mergeCell ref="G73:G76"/>
    <mergeCell ref="G77:G78"/>
    <mergeCell ref="G81:G82"/>
    <mergeCell ref="G83:G84"/>
    <mergeCell ref="G106:G107"/>
    <mergeCell ref="G110:G113"/>
    <mergeCell ref="G119:G121"/>
    <mergeCell ref="G125:G126"/>
    <mergeCell ref="G128:G129"/>
    <mergeCell ref="G158:G160"/>
    <mergeCell ref="G174:G177"/>
    <mergeCell ref="G178:G180"/>
    <mergeCell ref="G181:G182"/>
    <mergeCell ref="G193:G194"/>
    <mergeCell ref="G195:G196"/>
    <mergeCell ref="G210:G212"/>
    <mergeCell ref="G232:G234"/>
    <mergeCell ref="G235:G236"/>
    <mergeCell ref="G237:G241"/>
    <mergeCell ref="G246:G247"/>
    <mergeCell ref="G248:G249"/>
    <mergeCell ref="H6:H7"/>
    <mergeCell ref="H8:H10"/>
    <mergeCell ref="H11:H12"/>
    <mergeCell ref="H13:H15"/>
    <mergeCell ref="H16:H19"/>
    <mergeCell ref="H21:H23"/>
    <mergeCell ref="H24:H26"/>
    <mergeCell ref="H27:H29"/>
    <mergeCell ref="H30:H33"/>
    <mergeCell ref="H35:H36"/>
    <mergeCell ref="H37:H38"/>
    <mergeCell ref="H40:H41"/>
    <mergeCell ref="H44:H45"/>
    <mergeCell ref="H46:H48"/>
    <mergeCell ref="H50:H52"/>
    <mergeCell ref="H53:H55"/>
    <mergeCell ref="H56:H58"/>
    <mergeCell ref="H59:H62"/>
    <mergeCell ref="H63:H64"/>
    <mergeCell ref="H71:H72"/>
    <mergeCell ref="H73:H76"/>
    <mergeCell ref="H77:H78"/>
    <mergeCell ref="H80:H82"/>
    <mergeCell ref="H83:H84"/>
    <mergeCell ref="H106:H107"/>
    <mergeCell ref="H110:H113"/>
    <mergeCell ref="H119:H121"/>
    <mergeCell ref="H125:H126"/>
    <mergeCell ref="H128:H129"/>
    <mergeCell ref="H158:H160"/>
    <mergeCell ref="H174:H177"/>
    <mergeCell ref="H178:H180"/>
    <mergeCell ref="H181:H182"/>
    <mergeCell ref="H193:H194"/>
    <mergeCell ref="H195:H196"/>
    <mergeCell ref="H210:H212"/>
    <mergeCell ref="H232:H234"/>
    <mergeCell ref="H235:H236"/>
    <mergeCell ref="H237:H241"/>
    <mergeCell ref="H246:H247"/>
    <mergeCell ref="H248:H249"/>
    <mergeCell ref="I6:I7"/>
    <mergeCell ref="I8:I10"/>
    <mergeCell ref="I11:I12"/>
    <mergeCell ref="I13:I15"/>
    <mergeCell ref="I16:I19"/>
    <mergeCell ref="I21:I23"/>
    <mergeCell ref="I24:I26"/>
    <mergeCell ref="I27:I29"/>
    <mergeCell ref="I30:I33"/>
    <mergeCell ref="I37:I38"/>
    <mergeCell ref="I40:I41"/>
    <mergeCell ref="I44:I45"/>
    <mergeCell ref="I50:I52"/>
    <mergeCell ref="I53:I55"/>
    <mergeCell ref="I56:I58"/>
    <mergeCell ref="I59:I62"/>
    <mergeCell ref="I63:I64"/>
    <mergeCell ref="I71:I72"/>
    <mergeCell ref="I74:I75"/>
    <mergeCell ref="I77:I78"/>
    <mergeCell ref="I80:I82"/>
    <mergeCell ref="I83:I84"/>
    <mergeCell ref="I106:I107"/>
    <mergeCell ref="I110:I113"/>
    <mergeCell ref="I120:I121"/>
    <mergeCell ref="I125:I126"/>
    <mergeCell ref="I128:I129"/>
    <mergeCell ref="I158:I160"/>
    <mergeCell ref="I166:I167"/>
    <mergeCell ref="I168:I169"/>
    <mergeCell ref="I170:I171"/>
    <mergeCell ref="I174:I177"/>
    <mergeCell ref="I178:I180"/>
    <mergeCell ref="I181:I182"/>
    <mergeCell ref="I193:I194"/>
    <mergeCell ref="I195:I196"/>
    <mergeCell ref="I210:I212"/>
    <mergeCell ref="I232:I234"/>
    <mergeCell ref="I235:I236"/>
    <mergeCell ref="I237:I241"/>
    <mergeCell ref="I246:I249"/>
    <mergeCell ref="I250:I251"/>
    <mergeCell ref="I253:I254"/>
    <mergeCell ref="I256:I257"/>
    <mergeCell ref="J6:J7"/>
    <mergeCell ref="J8:J10"/>
    <mergeCell ref="J13:J15"/>
    <mergeCell ref="J16:J19"/>
    <mergeCell ref="J21:J23"/>
    <mergeCell ref="J24:J26"/>
    <mergeCell ref="J27:J29"/>
    <mergeCell ref="J37:J38"/>
    <mergeCell ref="J40:J41"/>
    <mergeCell ref="J44:J45"/>
    <mergeCell ref="J53:J55"/>
    <mergeCell ref="J56:J58"/>
    <mergeCell ref="J59:J62"/>
    <mergeCell ref="J63:J64"/>
    <mergeCell ref="J71:J72"/>
    <mergeCell ref="J74:J75"/>
    <mergeCell ref="J77:J78"/>
    <mergeCell ref="J125:J126"/>
    <mergeCell ref="J158:J160"/>
    <mergeCell ref="J174:J177"/>
    <mergeCell ref="J178:J180"/>
    <mergeCell ref="J181:J182"/>
    <mergeCell ref="J250:J251"/>
    <mergeCell ref="J256:J257"/>
  </mergeCells>
  <pageMargins left="0.75" right="0.75" top="1" bottom="1" header="0.5" footer="0.5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V439"/>
  <sheetViews>
    <sheetView topLeftCell="A368" workbookViewId="0">
      <selection activeCell="B397" sqref="B397"/>
    </sheetView>
  </sheetViews>
  <sheetFormatPr defaultColWidth="9" defaultRowHeight="13.5"/>
  <cols>
    <col min="1" max="1" width="4.625" style="23" customWidth="1"/>
    <col min="2" max="2" width="15.375" style="23" customWidth="1"/>
    <col min="3" max="3" width="8.875" style="23" customWidth="1"/>
    <col min="4" max="4" width="13.125" style="23" customWidth="1"/>
    <col min="5" max="5" width="7.125" style="23" customWidth="1"/>
    <col min="6" max="6" width="20.375" style="25" customWidth="1"/>
    <col min="7" max="7" width="12.125" style="26" customWidth="1"/>
    <col min="8" max="8" width="8.375" style="27" customWidth="1"/>
    <col min="9" max="9" width="8.75" style="27" customWidth="1"/>
    <col min="10" max="10" width="10.125" style="23" customWidth="1"/>
    <col min="11" max="11" width="12.625" style="23" customWidth="1"/>
    <col min="12" max="12" width="7.75" style="23" customWidth="1"/>
    <col min="13" max="13" width="12.125" style="23" customWidth="1"/>
    <col min="14" max="14" width="9.25" style="23" customWidth="1"/>
    <col min="15" max="15" width="11.625" style="23" customWidth="1"/>
    <col min="16" max="16384" width="9" style="23"/>
  </cols>
  <sheetData>
    <row r="1" s="23" customFormat="1" ht="70.5" customHeight="1" spans="1:22">
      <c r="A1" s="28" t="s">
        <v>894</v>
      </c>
      <c r="B1" s="29"/>
      <c r="C1" s="30"/>
      <c r="D1" s="30"/>
      <c r="E1" s="30"/>
      <c r="F1" s="30"/>
      <c r="G1" s="30"/>
      <c r="H1" s="32"/>
      <c r="I1" s="32"/>
      <c r="J1" s="30"/>
      <c r="K1" s="30"/>
      <c r="L1" s="30"/>
      <c r="M1" s="30"/>
      <c r="N1" s="30"/>
      <c r="O1" s="30"/>
      <c r="S1" s="124" t="s">
        <v>895</v>
      </c>
      <c r="T1" s="125"/>
      <c r="U1" s="125"/>
      <c r="V1" s="125"/>
    </row>
    <row r="2" s="23" customFormat="1" ht="39" customHeight="1" spans="1:22">
      <c r="A2" s="33" t="s">
        <v>896</v>
      </c>
      <c r="B2" s="33" t="s">
        <v>897</v>
      </c>
      <c r="C2" s="34" t="s">
        <v>898</v>
      </c>
      <c r="D2" s="34" t="s">
        <v>899</v>
      </c>
      <c r="E2" s="34" t="s">
        <v>900</v>
      </c>
      <c r="F2" s="36" t="s">
        <v>901</v>
      </c>
      <c r="G2" s="37" t="s">
        <v>902</v>
      </c>
      <c r="H2" s="38" t="s">
        <v>903</v>
      </c>
      <c r="I2" s="38" t="s">
        <v>904</v>
      </c>
      <c r="J2" s="33" t="s">
        <v>905</v>
      </c>
      <c r="K2" s="37" t="s">
        <v>902</v>
      </c>
      <c r="L2" s="33" t="s">
        <v>906</v>
      </c>
      <c r="M2" s="37" t="s">
        <v>902</v>
      </c>
      <c r="N2" s="33" t="s">
        <v>907</v>
      </c>
      <c r="O2" s="37" t="s">
        <v>902</v>
      </c>
      <c r="S2" s="124" t="s">
        <v>908</v>
      </c>
      <c r="T2" s="125"/>
      <c r="U2" s="125"/>
      <c r="V2" s="125"/>
    </row>
    <row r="3" s="23" customFormat="1" ht="20.1" customHeight="1" spans="1:17">
      <c r="A3" s="40">
        <v>1</v>
      </c>
      <c r="B3" s="354" t="s">
        <v>909</v>
      </c>
      <c r="C3" s="40" t="s">
        <v>22</v>
      </c>
      <c r="D3" s="100" t="s">
        <v>910</v>
      </c>
      <c r="E3" s="42" t="s">
        <v>16</v>
      </c>
      <c r="F3" s="43" t="s">
        <v>911</v>
      </c>
      <c r="G3" s="100" t="s">
        <v>912</v>
      </c>
      <c r="H3" s="101">
        <v>2</v>
      </c>
      <c r="I3" s="121">
        <v>2</v>
      </c>
      <c r="J3" s="100" t="s">
        <v>913</v>
      </c>
      <c r="K3" s="100" t="s">
        <v>914</v>
      </c>
      <c r="L3" s="100" t="s">
        <v>915</v>
      </c>
      <c r="M3" s="100" t="s">
        <v>916</v>
      </c>
      <c r="N3" s="122" t="s">
        <v>917</v>
      </c>
      <c r="O3" s="123">
        <v>13808531308</v>
      </c>
      <c r="P3" s="23" t="e">
        <f>VLOOKUP(B3,'表2-1'!A:K,13,FALSE)</f>
        <v>#N/A</v>
      </c>
      <c r="Q3" s="23" t="e">
        <f>VLOOKUP(B3,'表2-2'!A:K,13,FALSE)</f>
        <v>#N/A</v>
      </c>
    </row>
    <row r="4" s="23" customFormat="1" ht="20.1" customHeight="1" spans="1:17">
      <c r="A4" s="40"/>
      <c r="B4" s="354" t="s">
        <v>909</v>
      </c>
      <c r="C4" s="40"/>
      <c r="D4" s="100" t="s">
        <v>918</v>
      </c>
      <c r="E4" s="42" t="s">
        <v>23</v>
      </c>
      <c r="F4" s="43" t="s">
        <v>919</v>
      </c>
      <c r="G4" s="100" t="s">
        <v>920</v>
      </c>
      <c r="H4" s="101">
        <v>0</v>
      </c>
      <c r="I4" s="121">
        <v>0</v>
      </c>
      <c r="J4" s="100" t="s">
        <v>913</v>
      </c>
      <c r="K4" s="100" t="s">
        <v>914</v>
      </c>
      <c r="L4" s="100" t="s">
        <v>915</v>
      </c>
      <c r="M4" s="100" t="s">
        <v>916</v>
      </c>
      <c r="N4" s="122" t="s">
        <v>917</v>
      </c>
      <c r="O4" s="123">
        <v>13808531308</v>
      </c>
      <c r="P4" s="23" t="e">
        <f>VLOOKUP(B4,'表2-1'!A:K,13,FALSE)</f>
        <v>#N/A</v>
      </c>
      <c r="Q4" s="23" t="e">
        <f>VLOOKUP(B4,'表2-2'!A:K,13,FALSE)</f>
        <v>#N/A</v>
      </c>
    </row>
    <row r="5" s="23" customFormat="1" ht="20.1" customHeight="1" spans="1:17">
      <c r="A5" s="40"/>
      <c r="B5" s="354" t="s">
        <v>909</v>
      </c>
      <c r="C5" s="40"/>
      <c r="D5" s="100" t="s">
        <v>921</v>
      </c>
      <c r="E5" s="42" t="s">
        <v>922</v>
      </c>
      <c r="F5" s="43" t="s">
        <v>923</v>
      </c>
      <c r="G5" s="100" t="s">
        <v>924</v>
      </c>
      <c r="H5" s="101">
        <v>2</v>
      </c>
      <c r="I5" s="121">
        <v>2</v>
      </c>
      <c r="J5" s="100" t="s">
        <v>925</v>
      </c>
      <c r="K5" s="100" t="s">
        <v>926</v>
      </c>
      <c r="L5" s="100" t="s">
        <v>915</v>
      </c>
      <c r="M5" s="100" t="s">
        <v>916</v>
      </c>
      <c r="N5" s="122" t="s">
        <v>917</v>
      </c>
      <c r="O5" s="123">
        <v>13808531308</v>
      </c>
      <c r="P5" s="23" t="e">
        <f>VLOOKUP(B5,'表2-1'!A:K,13,FALSE)</f>
        <v>#N/A</v>
      </c>
      <c r="Q5" s="23" t="e">
        <f>VLOOKUP(B5,'表2-2'!A:K,13,FALSE)</f>
        <v>#N/A</v>
      </c>
    </row>
    <row r="6" s="23" customFormat="1" ht="20.1" customHeight="1" spans="1:17">
      <c r="A6" s="40">
        <v>2</v>
      </c>
      <c r="B6" s="355" t="s">
        <v>927</v>
      </c>
      <c r="C6" s="39" t="s">
        <v>22</v>
      </c>
      <c r="D6" s="100" t="s">
        <v>928</v>
      </c>
      <c r="E6" s="42" t="s">
        <v>26</v>
      </c>
      <c r="F6" s="43" t="s">
        <v>929</v>
      </c>
      <c r="G6" s="100" t="s">
        <v>930</v>
      </c>
      <c r="H6" s="103">
        <v>0</v>
      </c>
      <c r="I6" s="121">
        <v>0</v>
      </c>
      <c r="J6" s="100" t="s">
        <v>925</v>
      </c>
      <c r="K6" s="100" t="s">
        <v>926</v>
      </c>
      <c r="L6" s="100" t="s">
        <v>915</v>
      </c>
      <c r="M6" s="100" t="s">
        <v>916</v>
      </c>
      <c r="N6" s="122" t="s">
        <v>917</v>
      </c>
      <c r="O6" s="123">
        <v>13808531308</v>
      </c>
      <c r="P6" s="23" t="e">
        <f>VLOOKUP(B6,'表2-1'!A:K,13,FALSE)</f>
        <v>#N/A</v>
      </c>
      <c r="Q6" s="23" t="e">
        <f>VLOOKUP(B6,'表2-2'!A:K,13,FALSE)</f>
        <v>#N/A</v>
      </c>
    </row>
    <row r="7" s="23" customFormat="1" ht="24.75" customHeight="1" spans="1:17">
      <c r="A7" s="40">
        <v>3</v>
      </c>
      <c r="B7" s="355" t="s">
        <v>931</v>
      </c>
      <c r="C7" s="39" t="s">
        <v>22</v>
      </c>
      <c r="D7" s="104" t="s">
        <v>932</v>
      </c>
      <c r="E7" s="42" t="s">
        <v>28</v>
      </c>
      <c r="F7" s="43" t="s">
        <v>933</v>
      </c>
      <c r="G7" s="104" t="s">
        <v>934</v>
      </c>
      <c r="H7" s="103">
        <v>0</v>
      </c>
      <c r="I7" s="121">
        <v>0</v>
      </c>
      <c r="J7" s="100" t="s">
        <v>935</v>
      </c>
      <c r="K7" s="100" t="s">
        <v>936</v>
      </c>
      <c r="L7" s="100" t="s">
        <v>915</v>
      </c>
      <c r="M7" s="100" t="s">
        <v>916</v>
      </c>
      <c r="N7" s="122" t="s">
        <v>917</v>
      </c>
      <c r="O7" s="123">
        <v>13808531308</v>
      </c>
      <c r="P7" s="23" t="e">
        <f>VLOOKUP(B7,'表2-1'!A:K,13,FALSE)</f>
        <v>#N/A</v>
      </c>
      <c r="Q7" s="23" t="e">
        <f>VLOOKUP(B7,'表2-2'!A:K,13,FALSE)</f>
        <v>#N/A</v>
      </c>
    </row>
    <row r="8" s="23" customFormat="1" ht="20.1" customHeight="1" spans="1:17">
      <c r="A8" s="39">
        <v>4</v>
      </c>
      <c r="B8" s="354" t="s">
        <v>937</v>
      </c>
      <c r="C8" s="39" t="s">
        <v>22</v>
      </c>
      <c r="D8" s="100" t="s">
        <v>938</v>
      </c>
      <c r="E8" s="42" t="s">
        <v>32</v>
      </c>
      <c r="F8" s="43" t="s">
        <v>939</v>
      </c>
      <c r="G8" s="100" t="s">
        <v>940</v>
      </c>
      <c r="H8" s="103">
        <v>5</v>
      </c>
      <c r="I8" s="121">
        <v>0</v>
      </c>
      <c r="J8" s="100" t="s">
        <v>941</v>
      </c>
      <c r="K8" s="100" t="s">
        <v>942</v>
      </c>
      <c r="L8" s="100" t="s">
        <v>915</v>
      </c>
      <c r="M8" s="100" t="s">
        <v>916</v>
      </c>
      <c r="N8" s="122" t="s">
        <v>917</v>
      </c>
      <c r="O8" s="123">
        <v>13808531308</v>
      </c>
      <c r="P8" s="23" t="e">
        <f>VLOOKUP(B8,'表2-1'!A:K,13,FALSE)</f>
        <v>#N/A</v>
      </c>
      <c r="Q8" s="23" t="e">
        <f>VLOOKUP(B8,'表2-2'!A:K,13,FALSE)</f>
        <v>#N/A</v>
      </c>
    </row>
    <row r="9" s="23" customFormat="1" ht="20.1" customHeight="1" spans="1:17">
      <c r="A9" s="47"/>
      <c r="B9" s="354" t="s">
        <v>937</v>
      </c>
      <c r="C9" s="47"/>
      <c r="D9" s="100" t="s">
        <v>938</v>
      </c>
      <c r="E9" s="42" t="s">
        <v>35</v>
      </c>
      <c r="F9" s="43" t="s">
        <v>943</v>
      </c>
      <c r="G9" s="100" t="s">
        <v>940</v>
      </c>
      <c r="H9" s="103">
        <v>4</v>
      </c>
      <c r="I9" s="121">
        <v>0</v>
      </c>
      <c r="J9" s="100" t="s">
        <v>941</v>
      </c>
      <c r="K9" s="100" t="s">
        <v>942</v>
      </c>
      <c r="L9" s="100" t="s">
        <v>915</v>
      </c>
      <c r="M9" s="100" t="s">
        <v>916</v>
      </c>
      <c r="N9" s="122" t="s">
        <v>917</v>
      </c>
      <c r="O9" s="123">
        <v>13808531308</v>
      </c>
      <c r="P9" s="23" t="e">
        <f>VLOOKUP(B9,'表2-1'!A:K,13,FALSE)</f>
        <v>#N/A</v>
      </c>
      <c r="Q9" s="23" t="e">
        <f>VLOOKUP(B9,'表2-2'!A:K,13,FALSE)</f>
        <v>#N/A</v>
      </c>
    </row>
    <row r="10" s="23" customFormat="1" ht="20.1" customHeight="1" spans="1:17">
      <c r="A10" s="39">
        <v>5</v>
      </c>
      <c r="B10" s="354" t="s">
        <v>944</v>
      </c>
      <c r="C10" s="105" t="s">
        <v>22</v>
      </c>
      <c r="D10" s="100" t="s">
        <v>945</v>
      </c>
      <c r="E10" s="42" t="s">
        <v>37</v>
      </c>
      <c r="F10" s="43" t="s">
        <v>946</v>
      </c>
      <c r="G10" s="100" t="s">
        <v>947</v>
      </c>
      <c r="H10" s="103">
        <v>1</v>
      </c>
      <c r="I10" s="121">
        <v>1</v>
      </c>
      <c r="J10" s="100" t="s">
        <v>948</v>
      </c>
      <c r="K10" s="100" t="s">
        <v>949</v>
      </c>
      <c r="L10" s="100" t="s">
        <v>915</v>
      </c>
      <c r="M10" s="100" t="s">
        <v>916</v>
      </c>
      <c r="N10" s="122" t="s">
        <v>917</v>
      </c>
      <c r="O10" s="123">
        <v>13808531308</v>
      </c>
      <c r="P10" s="23" t="e">
        <f>VLOOKUP(B10,'表2-1'!A:K,13,FALSE)</f>
        <v>#N/A</v>
      </c>
      <c r="Q10" s="23" t="e">
        <f>VLOOKUP(B10,'表2-2'!A:K,13,FALSE)</f>
        <v>#N/A</v>
      </c>
    </row>
    <row r="11" s="23" customFormat="1" ht="20.1" customHeight="1" spans="1:17">
      <c r="A11" s="46"/>
      <c r="B11" s="354" t="s">
        <v>944</v>
      </c>
      <c r="C11" s="106"/>
      <c r="D11" s="100" t="s">
        <v>945</v>
      </c>
      <c r="E11" s="42" t="s">
        <v>40</v>
      </c>
      <c r="F11" s="43" t="s">
        <v>950</v>
      </c>
      <c r="G11" s="107">
        <v>15060605976</v>
      </c>
      <c r="H11" s="103">
        <v>3</v>
      </c>
      <c r="I11" s="121">
        <v>0</v>
      </c>
      <c r="J11" s="100" t="s">
        <v>948</v>
      </c>
      <c r="K11" s="100" t="s">
        <v>949</v>
      </c>
      <c r="L11" s="100" t="s">
        <v>915</v>
      </c>
      <c r="M11" s="100" t="s">
        <v>916</v>
      </c>
      <c r="N11" s="122" t="s">
        <v>917</v>
      </c>
      <c r="O11" s="123">
        <v>13808531308</v>
      </c>
      <c r="P11" s="23" t="e">
        <f>VLOOKUP(B11,'表2-1'!A:K,13,FALSE)</f>
        <v>#N/A</v>
      </c>
      <c r="Q11" s="23" t="e">
        <f>VLOOKUP(B11,'表2-2'!A:K,13,FALSE)</f>
        <v>#N/A</v>
      </c>
    </row>
    <row r="12" s="23" customFormat="1" ht="20.1" customHeight="1" spans="1:17">
      <c r="A12" s="46"/>
      <c r="B12" s="354" t="s">
        <v>944</v>
      </c>
      <c r="C12" s="108"/>
      <c r="D12" s="100" t="s">
        <v>945</v>
      </c>
      <c r="E12" s="42" t="s">
        <v>41</v>
      </c>
      <c r="F12" s="43" t="s">
        <v>951</v>
      </c>
      <c r="G12" s="107">
        <v>15960360587</v>
      </c>
      <c r="H12" s="103">
        <v>6</v>
      </c>
      <c r="I12" s="121">
        <v>0</v>
      </c>
      <c r="J12" s="100" t="s">
        <v>948</v>
      </c>
      <c r="K12" s="100" t="s">
        <v>949</v>
      </c>
      <c r="L12" s="100" t="s">
        <v>915</v>
      </c>
      <c r="M12" s="100" t="s">
        <v>916</v>
      </c>
      <c r="N12" s="122" t="s">
        <v>917</v>
      </c>
      <c r="O12" s="123">
        <v>13808531308</v>
      </c>
      <c r="P12" s="23" t="e">
        <f>VLOOKUP(B12,'表2-1'!A:K,13,FALSE)</f>
        <v>#N/A</v>
      </c>
      <c r="Q12" s="23" t="e">
        <f>VLOOKUP(B12,'表2-2'!A:K,13,FALSE)</f>
        <v>#N/A</v>
      </c>
    </row>
    <row r="13" s="23" customFormat="1" ht="20.1" customHeight="1" spans="1:17">
      <c r="A13" s="109">
        <v>6</v>
      </c>
      <c r="B13" s="354" t="s">
        <v>952</v>
      </c>
      <c r="C13" s="105" t="s">
        <v>22</v>
      </c>
      <c r="D13" s="100" t="s">
        <v>953</v>
      </c>
      <c r="E13" s="42" t="s">
        <v>43</v>
      </c>
      <c r="F13" s="43" t="s">
        <v>954</v>
      </c>
      <c r="G13" s="100" t="s">
        <v>955</v>
      </c>
      <c r="H13" s="103">
        <v>5</v>
      </c>
      <c r="I13" s="121">
        <v>0</v>
      </c>
      <c r="J13" s="100" t="s">
        <v>948</v>
      </c>
      <c r="K13" s="100" t="s">
        <v>949</v>
      </c>
      <c r="L13" s="100" t="s">
        <v>915</v>
      </c>
      <c r="M13" s="100" t="s">
        <v>916</v>
      </c>
      <c r="N13" s="122" t="s">
        <v>917</v>
      </c>
      <c r="O13" s="123">
        <v>13808531308</v>
      </c>
      <c r="P13" s="23" t="e">
        <f>VLOOKUP(B13,'表2-1'!A:K,13,FALSE)</f>
        <v>#N/A</v>
      </c>
      <c r="Q13" s="23" t="e">
        <f>VLOOKUP(B13,'表2-2'!A:K,13,FALSE)</f>
        <v>#N/A</v>
      </c>
    </row>
    <row r="14" s="23" customFormat="1" ht="20.1" customHeight="1" spans="1:17">
      <c r="A14" s="110"/>
      <c r="B14" s="354" t="s">
        <v>952</v>
      </c>
      <c r="C14" s="106"/>
      <c r="D14" s="100" t="s">
        <v>953</v>
      </c>
      <c r="E14" s="42" t="s">
        <v>44</v>
      </c>
      <c r="F14" s="43" t="s">
        <v>956</v>
      </c>
      <c r="G14" s="100" t="s">
        <v>957</v>
      </c>
      <c r="H14" s="103">
        <v>4</v>
      </c>
      <c r="I14" s="121">
        <v>0</v>
      </c>
      <c r="J14" s="100" t="s">
        <v>948</v>
      </c>
      <c r="K14" s="100" t="s">
        <v>949</v>
      </c>
      <c r="L14" s="100" t="s">
        <v>915</v>
      </c>
      <c r="M14" s="100" t="s">
        <v>916</v>
      </c>
      <c r="N14" s="122" t="s">
        <v>917</v>
      </c>
      <c r="O14" s="123">
        <v>13808531308</v>
      </c>
      <c r="P14" s="23" t="e">
        <f>VLOOKUP(B14,'表2-1'!A:K,13,FALSE)</f>
        <v>#N/A</v>
      </c>
      <c r="Q14" s="23" t="e">
        <f>VLOOKUP(B14,'表2-2'!A:K,13,FALSE)</f>
        <v>#N/A</v>
      </c>
    </row>
    <row r="15" s="23" customFormat="1" ht="20.1" customHeight="1" spans="1:17">
      <c r="A15" s="111"/>
      <c r="B15" s="354" t="s">
        <v>952</v>
      </c>
      <c r="C15" s="108"/>
      <c r="D15" s="100" t="s">
        <v>953</v>
      </c>
      <c r="E15" s="42" t="s">
        <v>45</v>
      </c>
      <c r="F15" s="43" t="s">
        <v>958</v>
      </c>
      <c r="G15" s="100" t="s">
        <v>959</v>
      </c>
      <c r="H15" s="103">
        <v>6</v>
      </c>
      <c r="I15" s="121">
        <v>4</v>
      </c>
      <c r="J15" s="100" t="s">
        <v>948</v>
      </c>
      <c r="K15" s="100" t="s">
        <v>949</v>
      </c>
      <c r="L15" s="100" t="s">
        <v>915</v>
      </c>
      <c r="M15" s="100" t="s">
        <v>916</v>
      </c>
      <c r="N15" s="122" t="s">
        <v>917</v>
      </c>
      <c r="O15" s="123">
        <v>13808531308</v>
      </c>
      <c r="P15" s="23" t="e">
        <f>VLOOKUP(B15,'表2-1'!A:K,13,FALSE)</f>
        <v>#N/A</v>
      </c>
      <c r="Q15" s="23" t="e">
        <f>VLOOKUP(B15,'表2-2'!A:K,13,FALSE)</f>
        <v>#N/A</v>
      </c>
    </row>
    <row r="16" s="23" customFormat="1" ht="20.1" customHeight="1" spans="1:17">
      <c r="A16" s="109">
        <v>7</v>
      </c>
      <c r="B16" s="354" t="s">
        <v>960</v>
      </c>
      <c r="C16" s="105" t="s">
        <v>22</v>
      </c>
      <c r="D16" s="100" t="s">
        <v>961</v>
      </c>
      <c r="E16" s="42" t="s">
        <v>47</v>
      </c>
      <c r="F16" s="43" t="s">
        <v>962</v>
      </c>
      <c r="G16" s="112" t="s">
        <v>963</v>
      </c>
      <c r="H16" s="103">
        <v>5</v>
      </c>
      <c r="I16" s="121">
        <v>5</v>
      </c>
      <c r="J16" s="100" t="s">
        <v>964</v>
      </c>
      <c r="K16" s="100" t="s">
        <v>965</v>
      </c>
      <c r="L16" s="100" t="s">
        <v>966</v>
      </c>
      <c r="M16" s="100" t="s">
        <v>967</v>
      </c>
      <c r="N16" s="122" t="s">
        <v>917</v>
      </c>
      <c r="O16" s="123">
        <v>13808531308</v>
      </c>
      <c r="P16" s="23" t="e">
        <f>VLOOKUP(B16,'表2-1'!A:K,13,FALSE)</f>
        <v>#N/A</v>
      </c>
      <c r="Q16" s="23" t="e">
        <f>VLOOKUP(B16,'表2-2'!A:K,13,FALSE)</f>
        <v>#N/A</v>
      </c>
    </row>
    <row r="17" s="23" customFormat="1" ht="20.1" customHeight="1" spans="1:17">
      <c r="A17" s="110"/>
      <c r="B17" s="354" t="s">
        <v>960</v>
      </c>
      <c r="C17" s="106"/>
      <c r="D17" s="100" t="s">
        <v>968</v>
      </c>
      <c r="E17" s="42" t="s">
        <v>50</v>
      </c>
      <c r="F17" s="43" t="s">
        <v>969</v>
      </c>
      <c r="G17" s="112">
        <v>13799205216</v>
      </c>
      <c r="H17" s="103">
        <v>1</v>
      </c>
      <c r="I17" s="121">
        <v>1</v>
      </c>
      <c r="J17" s="100" t="s">
        <v>964</v>
      </c>
      <c r="K17" s="100" t="s">
        <v>965</v>
      </c>
      <c r="L17" s="100" t="s">
        <v>966</v>
      </c>
      <c r="M17" s="100" t="s">
        <v>967</v>
      </c>
      <c r="N17" s="122" t="s">
        <v>917</v>
      </c>
      <c r="O17" s="123">
        <v>13808531308</v>
      </c>
      <c r="P17" s="23" t="e">
        <f>VLOOKUP(B17,'表2-1'!A:K,13,FALSE)</f>
        <v>#N/A</v>
      </c>
      <c r="Q17" s="23" t="e">
        <f>VLOOKUP(B17,'表2-2'!A:K,13,FALSE)</f>
        <v>#N/A</v>
      </c>
    </row>
    <row r="18" s="23" customFormat="1" ht="20.1" customHeight="1" spans="1:17">
      <c r="A18" s="110"/>
      <c r="B18" s="354" t="s">
        <v>960</v>
      </c>
      <c r="C18" s="106"/>
      <c r="D18" s="100" t="s">
        <v>961</v>
      </c>
      <c r="E18" s="42" t="s">
        <v>47</v>
      </c>
      <c r="F18" s="43" t="s">
        <v>962</v>
      </c>
      <c r="G18" s="112" t="s">
        <v>963</v>
      </c>
      <c r="H18" s="103">
        <v>5</v>
      </c>
      <c r="I18" s="121">
        <v>5</v>
      </c>
      <c r="J18" s="100" t="s">
        <v>964</v>
      </c>
      <c r="K18" s="100" t="s">
        <v>965</v>
      </c>
      <c r="L18" s="100" t="s">
        <v>966</v>
      </c>
      <c r="M18" s="100" t="s">
        <v>967</v>
      </c>
      <c r="N18" s="122" t="s">
        <v>917</v>
      </c>
      <c r="O18" s="123">
        <v>13808531308</v>
      </c>
      <c r="P18" s="23" t="e">
        <f>VLOOKUP(B18,'表2-1'!A:K,13,FALSE)</f>
        <v>#N/A</v>
      </c>
      <c r="Q18" s="23" t="e">
        <f>VLOOKUP(B18,'表2-2'!A:K,13,FALSE)</f>
        <v>#N/A</v>
      </c>
    </row>
    <row r="19" s="23" customFormat="1" ht="20.1" customHeight="1" spans="1:17">
      <c r="A19" s="111"/>
      <c r="B19" s="354" t="s">
        <v>960</v>
      </c>
      <c r="C19" s="108"/>
      <c r="D19" s="100" t="s">
        <v>961</v>
      </c>
      <c r="E19" s="42" t="s">
        <v>51</v>
      </c>
      <c r="F19" s="43" t="s">
        <v>970</v>
      </c>
      <c r="G19" s="112" t="s">
        <v>971</v>
      </c>
      <c r="H19" s="103">
        <v>0</v>
      </c>
      <c r="I19" s="121">
        <v>0</v>
      </c>
      <c r="J19" s="100" t="s">
        <v>964</v>
      </c>
      <c r="K19" s="100" t="s">
        <v>965</v>
      </c>
      <c r="L19" s="100" t="s">
        <v>966</v>
      </c>
      <c r="M19" s="100" t="s">
        <v>967</v>
      </c>
      <c r="N19" s="122" t="s">
        <v>917</v>
      </c>
      <c r="O19" s="123">
        <v>13808531308</v>
      </c>
      <c r="P19" s="23" t="e">
        <f>VLOOKUP(B19,'表2-1'!A:K,13,FALSE)</f>
        <v>#N/A</v>
      </c>
      <c r="Q19" s="23" t="e">
        <f>VLOOKUP(B19,'表2-2'!A:K,13,FALSE)</f>
        <v>#N/A</v>
      </c>
    </row>
    <row r="20" spans="1:17">
      <c r="A20" s="109">
        <v>8</v>
      </c>
      <c r="B20" s="354" t="s">
        <v>972</v>
      </c>
      <c r="C20" s="105" t="s">
        <v>22</v>
      </c>
      <c r="D20" s="113" t="s">
        <v>973</v>
      </c>
      <c r="E20" s="42" t="s">
        <v>53</v>
      </c>
      <c r="F20" s="43" t="s">
        <v>974</v>
      </c>
      <c r="G20" s="114" t="s">
        <v>975</v>
      </c>
      <c r="H20" s="101">
        <v>7</v>
      </c>
      <c r="I20" s="103">
        <v>3</v>
      </c>
      <c r="J20" s="100" t="s">
        <v>935</v>
      </c>
      <c r="K20" s="100" t="s">
        <v>936</v>
      </c>
      <c r="L20" s="100" t="s">
        <v>915</v>
      </c>
      <c r="M20" s="100" t="s">
        <v>916</v>
      </c>
      <c r="N20" s="122" t="s">
        <v>917</v>
      </c>
      <c r="O20" s="123">
        <v>13808531308</v>
      </c>
      <c r="P20" s="23" t="e">
        <f>VLOOKUP(B20,'表2-1'!A:K,13,FALSE)</f>
        <v>#N/A</v>
      </c>
      <c r="Q20" s="23" t="e">
        <f>VLOOKUP(B20,'表2-2'!A:K,13,FALSE)</f>
        <v>#N/A</v>
      </c>
    </row>
    <row r="21" spans="1:17">
      <c r="A21" s="110"/>
      <c r="B21" s="354" t="s">
        <v>972</v>
      </c>
      <c r="C21" s="106"/>
      <c r="D21" s="113" t="s">
        <v>976</v>
      </c>
      <c r="E21" s="42" t="s">
        <v>55</v>
      </c>
      <c r="F21" s="43" t="s">
        <v>977</v>
      </c>
      <c r="G21" s="114" t="s">
        <v>978</v>
      </c>
      <c r="H21" s="101">
        <v>4</v>
      </c>
      <c r="I21" s="103">
        <v>0</v>
      </c>
      <c r="J21" s="100" t="s">
        <v>935</v>
      </c>
      <c r="K21" s="100" t="s">
        <v>936</v>
      </c>
      <c r="L21" s="100" t="s">
        <v>915</v>
      </c>
      <c r="M21" s="100" t="s">
        <v>916</v>
      </c>
      <c r="N21" s="122" t="s">
        <v>917</v>
      </c>
      <c r="O21" s="123">
        <v>13808531308</v>
      </c>
      <c r="P21" s="23" t="e">
        <f>VLOOKUP(B21,'表2-1'!A:K,13,FALSE)</f>
        <v>#N/A</v>
      </c>
      <c r="Q21" s="23" t="e">
        <f>VLOOKUP(B21,'表2-2'!A:K,13,FALSE)</f>
        <v>#N/A</v>
      </c>
    </row>
    <row r="22" spans="1:17">
      <c r="A22" s="111"/>
      <c r="B22" s="354" t="s">
        <v>972</v>
      </c>
      <c r="C22" s="108"/>
      <c r="D22" s="113" t="s">
        <v>976</v>
      </c>
      <c r="E22" s="42" t="s">
        <v>57</v>
      </c>
      <c r="F22" s="43" t="s">
        <v>979</v>
      </c>
      <c r="G22" s="114" t="s">
        <v>980</v>
      </c>
      <c r="H22" s="101">
        <v>4</v>
      </c>
      <c r="I22" s="103">
        <v>4</v>
      </c>
      <c r="J22" s="100" t="s">
        <v>935</v>
      </c>
      <c r="K22" s="100" t="s">
        <v>936</v>
      </c>
      <c r="L22" s="100" t="s">
        <v>915</v>
      </c>
      <c r="M22" s="100" t="s">
        <v>916</v>
      </c>
      <c r="N22" s="122" t="s">
        <v>917</v>
      </c>
      <c r="O22" s="123">
        <v>13808531308</v>
      </c>
      <c r="P22" s="23" t="e">
        <f>VLOOKUP(B22,'表2-1'!A:K,13,FALSE)</f>
        <v>#N/A</v>
      </c>
      <c r="Q22" s="23" t="e">
        <f>VLOOKUP(B22,'表2-2'!A:K,13,FALSE)</f>
        <v>#N/A</v>
      </c>
    </row>
    <row r="23" ht="27" spans="1:17">
      <c r="A23" s="115">
        <v>9</v>
      </c>
      <c r="B23" s="116" t="s">
        <v>981</v>
      </c>
      <c r="C23" s="36" t="s">
        <v>22</v>
      </c>
      <c r="D23" s="113"/>
      <c r="E23" s="55" t="s">
        <v>982</v>
      </c>
      <c r="F23" s="54"/>
      <c r="G23" s="114"/>
      <c r="H23" s="101">
        <v>0</v>
      </c>
      <c r="I23" s="103">
        <v>0</v>
      </c>
      <c r="J23" s="100" t="s">
        <v>964</v>
      </c>
      <c r="K23" s="100" t="s">
        <v>965</v>
      </c>
      <c r="L23" s="100" t="s">
        <v>966</v>
      </c>
      <c r="M23" s="100" t="s">
        <v>967</v>
      </c>
      <c r="N23" s="122" t="s">
        <v>917</v>
      </c>
      <c r="O23" s="123">
        <v>13808531308</v>
      </c>
      <c r="P23" s="23" t="e">
        <f>VLOOKUP(B23,'表2-1'!A:K,13,FALSE)</f>
        <v>#N/A</v>
      </c>
      <c r="Q23" s="23" t="e">
        <f>VLOOKUP(B23,'表2-2'!A:K,13,FALSE)</f>
        <v>#N/A</v>
      </c>
    </row>
    <row r="24" spans="1:17">
      <c r="A24" s="115">
        <v>10</v>
      </c>
      <c r="B24" s="356" t="s">
        <v>357</v>
      </c>
      <c r="C24" s="36" t="s">
        <v>22</v>
      </c>
      <c r="D24" s="113" t="s">
        <v>983</v>
      </c>
      <c r="E24" s="42" t="s">
        <v>358</v>
      </c>
      <c r="F24" s="43" t="s">
        <v>984</v>
      </c>
      <c r="G24" s="114" t="s">
        <v>985</v>
      </c>
      <c r="H24" s="101">
        <v>3</v>
      </c>
      <c r="I24" s="103">
        <v>4</v>
      </c>
      <c r="J24" s="113" t="s">
        <v>986</v>
      </c>
      <c r="K24" s="113">
        <v>13959839958</v>
      </c>
      <c r="L24" s="113" t="s">
        <v>987</v>
      </c>
      <c r="M24" s="113">
        <v>13559632791</v>
      </c>
      <c r="N24" s="122" t="s">
        <v>917</v>
      </c>
      <c r="O24" s="123">
        <v>13808531308</v>
      </c>
      <c r="P24" s="23" t="e">
        <f>VLOOKUP(B24,'表2-1'!A:K,13,FALSE)</f>
        <v>#N/A</v>
      </c>
      <c r="Q24" s="23" t="e">
        <f>VLOOKUP(B24,'表2-2'!A:K,13,FALSE)</f>
        <v>#REF!</v>
      </c>
    </row>
    <row r="25" spans="1:17">
      <c r="A25" s="115"/>
      <c r="B25" s="356" t="s">
        <v>357</v>
      </c>
      <c r="C25" s="36"/>
      <c r="D25" s="113" t="s">
        <v>988</v>
      </c>
      <c r="E25" s="42" t="s">
        <v>361</v>
      </c>
      <c r="F25" s="43" t="s">
        <v>989</v>
      </c>
      <c r="G25" s="114" t="s">
        <v>990</v>
      </c>
      <c r="H25" s="101">
        <v>6</v>
      </c>
      <c r="I25" s="103">
        <v>1</v>
      </c>
      <c r="J25" s="113" t="s">
        <v>986</v>
      </c>
      <c r="K25" s="113">
        <v>13959839958</v>
      </c>
      <c r="L25" s="113" t="s">
        <v>987</v>
      </c>
      <c r="M25" s="113">
        <v>13559632791</v>
      </c>
      <c r="N25" s="122" t="s">
        <v>917</v>
      </c>
      <c r="O25" s="123">
        <v>13808531308</v>
      </c>
      <c r="P25" s="23" t="e">
        <f>VLOOKUP(B25,'表2-1'!A:K,13,FALSE)</f>
        <v>#N/A</v>
      </c>
      <c r="Q25" s="23" t="e">
        <f>VLOOKUP(B25,'表2-2'!A:K,13,FALSE)</f>
        <v>#REF!</v>
      </c>
    </row>
    <row r="26" spans="1:17">
      <c r="A26" s="115"/>
      <c r="B26" s="356" t="s">
        <v>357</v>
      </c>
      <c r="C26" s="36"/>
      <c r="D26" s="113" t="s">
        <v>988</v>
      </c>
      <c r="E26" s="42" t="s">
        <v>362</v>
      </c>
      <c r="F26" s="43" t="s">
        <v>991</v>
      </c>
      <c r="G26" s="114" t="s">
        <v>990</v>
      </c>
      <c r="H26" s="101">
        <v>6</v>
      </c>
      <c r="I26" s="103">
        <v>1</v>
      </c>
      <c r="J26" s="113" t="s">
        <v>986</v>
      </c>
      <c r="K26" s="113">
        <v>13959839958</v>
      </c>
      <c r="L26" s="113" t="s">
        <v>987</v>
      </c>
      <c r="M26" s="113">
        <v>13559632791</v>
      </c>
      <c r="N26" s="122" t="s">
        <v>917</v>
      </c>
      <c r="O26" s="123">
        <v>13808531308</v>
      </c>
      <c r="P26" s="23" t="e">
        <f>VLOOKUP(B26,'表2-1'!A:K,13,FALSE)</f>
        <v>#N/A</v>
      </c>
      <c r="Q26" s="23" t="e">
        <f>VLOOKUP(B26,'表2-2'!A:K,13,FALSE)</f>
        <v>#REF!</v>
      </c>
    </row>
    <row r="27" spans="1:17">
      <c r="A27" s="109">
        <v>11</v>
      </c>
      <c r="B27" s="356" t="s">
        <v>363</v>
      </c>
      <c r="C27" s="105" t="s">
        <v>22</v>
      </c>
      <c r="D27" s="113" t="s">
        <v>992</v>
      </c>
      <c r="E27" s="42" t="s">
        <v>364</v>
      </c>
      <c r="F27" s="43" t="s">
        <v>993</v>
      </c>
      <c r="G27" s="114" t="s">
        <v>994</v>
      </c>
      <c r="H27" s="101">
        <v>2</v>
      </c>
      <c r="I27" s="103">
        <v>1</v>
      </c>
      <c r="J27" s="113" t="s">
        <v>986</v>
      </c>
      <c r="K27" s="113">
        <v>13959839958</v>
      </c>
      <c r="L27" s="113" t="s">
        <v>987</v>
      </c>
      <c r="M27" s="113">
        <v>13559632791</v>
      </c>
      <c r="N27" s="122" t="s">
        <v>917</v>
      </c>
      <c r="O27" s="123">
        <v>13808531308</v>
      </c>
      <c r="P27" s="23" t="e">
        <f>VLOOKUP(B27,'表2-1'!A:K,13,FALSE)</f>
        <v>#N/A</v>
      </c>
      <c r="Q27" s="23" t="e">
        <f>VLOOKUP(B27,'表2-2'!A:K,13,FALSE)</f>
        <v>#REF!</v>
      </c>
    </row>
    <row r="28" spans="1:17">
      <c r="A28" s="111"/>
      <c r="B28" s="356" t="s">
        <v>363</v>
      </c>
      <c r="C28" s="108"/>
      <c r="D28" s="113" t="s">
        <v>995</v>
      </c>
      <c r="E28" s="42" t="s">
        <v>365</v>
      </c>
      <c r="F28" s="43" t="s">
        <v>996</v>
      </c>
      <c r="G28" s="114"/>
      <c r="H28" s="101">
        <v>0</v>
      </c>
      <c r="I28" s="103">
        <v>0</v>
      </c>
      <c r="J28" s="113" t="s">
        <v>986</v>
      </c>
      <c r="K28" s="113">
        <v>13959839958</v>
      </c>
      <c r="L28" s="113" t="s">
        <v>987</v>
      </c>
      <c r="M28" s="113">
        <v>13559632791</v>
      </c>
      <c r="N28" s="122" t="s">
        <v>917</v>
      </c>
      <c r="O28" s="123">
        <v>13808531308</v>
      </c>
      <c r="P28" s="23" t="e">
        <f>VLOOKUP(B28,'表2-1'!A:K,13,FALSE)</f>
        <v>#N/A</v>
      </c>
      <c r="Q28" s="23" t="e">
        <f>VLOOKUP(B28,'表2-2'!A:K,13,FALSE)</f>
        <v>#REF!</v>
      </c>
    </row>
    <row r="29" spans="1:17">
      <c r="A29" s="109">
        <v>12</v>
      </c>
      <c r="B29" s="356" t="s">
        <v>366</v>
      </c>
      <c r="C29" s="105" t="s">
        <v>22</v>
      </c>
      <c r="D29" s="113" t="s">
        <v>997</v>
      </c>
      <c r="E29" s="42" t="s">
        <v>367</v>
      </c>
      <c r="F29" s="43" t="s">
        <v>998</v>
      </c>
      <c r="G29" s="114" t="s">
        <v>999</v>
      </c>
      <c r="H29" s="101">
        <v>4</v>
      </c>
      <c r="I29" s="103">
        <v>1</v>
      </c>
      <c r="J29" s="113" t="s">
        <v>986</v>
      </c>
      <c r="K29" s="113">
        <v>13959839958</v>
      </c>
      <c r="L29" s="113" t="s">
        <v>987</v>
      </c>
      <c r="M29" s="113">
        <v>13559632791</v>
      </c>
      <c r="N29" s="122" t="s">
        <v>917</v>
      </c>
      <c r="O29" s="123">
        <v>13808531308</v>
      </c>
      <c r="P29" s="23" t="e">
        <f>VLOOKUP(B30,'表2-1'!A:K,13,FALSE)</f>
        <v>#N/A</v>
      </c>
      <c r="Q29" s="23" t="e">
        <f>VLOOKUP(B30,'表2-2'!A:K,13,FALSE)</f>
        <v>#REF!</v>
      </c>
    </row>
    <row r="30" spans="1:17">
      <c r="A30" s="110"/>
      <c r="B30" s="356" t="s">
        <v>366</v>
      </c>
      <c r="C30" s="106"/>
      <c r="D30" s="113" t="s">
        <v>1000</v>
      </c>
      <c r="E30" s="42" t="s">
        <v>368</v>
      </c>
      <c r="F30" s="43" t="s">
        <v>1001</v>
      </c>
      <c r="G30" s="114" t="s">
        <v>1002</v>
      </c>
      <c r="H30" s="101">
        <v>2</v>
      </c>
      <c r="I30" s="103">
        <v>1</v>
      </c>
      <c r="J30" s="113" t="s">
        <v>986</v>
      </c>
      <c r="K30" s="113">
        <v>13959839958</v>
      </c>
      <c r="L30" s="113" t="s">
        <v>987</v>
      </c>
      <c r="M30" s="113">
        <v>13559632791</v>
      </c>
      <c r="N30" s="122" t="s">
        <v>917</v>
      </c>
      <c r="O30" s="123">
        <v>13808531308</v>
      </c>
      <c r="P30" s="23" t="e">
        <f>VLOOKUP(#REF!,'表2-1'!A:K,13,FALSE)</f>
        <v>#REF!</v>
      </c>
      <c r="Q30" s="23" t="e">
        <f>VLOOKUP(#REF!,'表2-2'!A:K,13,FALSE)</f>
        <v>#REF!</v>
      </c>
    </row>
    <row r="31" spans="1:17">
      <c r="A31" s="111"/>
      <c r="B31" s="356" t="s">
        <v>366</v>
      </c>
      <c r="C31" s="108"/>
      <c r="D31" s="113" t="s">
        <v>1003</v>
      </c>
      <c r="E31" s="42" t="s">
        <v>369</v>
      </c>
      <c r="F31" s="43" t="s">
        <v>1004</v>
      </c>
      <c r="G31" s="114" t="s">
        <v>1005</v>
      </c>
      <c r="H31" s="101">
        <v>2</v>
      </c>
      <c r="I31" s="103">
        <v>1</v>
      </c>
      <c r="J31" s="113" t="s">
        <v>986</v>
      </c>
      <c r="K31" s="113">
        <v>13959839958</v>
      </c>
      <c r="L31" s="113" t="s">
        <v>987</v>
      </c>
      <c r="M31" s="113">
        <v>13559632791</v>
      </c>
      <c r="N31" s="122" t="s">
        <v>917</v>
      </c>
      <c r="O31" s="123">
        <v>13808531308</v>
      </c>
      <c r="P31" s="23" t="e">
        <f>VLOOKUP(B31,'表2-1'!A:K,13,FALSE)</f>
        <v>#N/A</v>
      </c>
      <c r="Q31" s="23" t="e">
        <f>VLOOKUP(B31,'表2-2'!A:K,13,FALSE)</f>
        <v>#REF!</v>
      </c>
    </row>
    <row r="32" spans="1:17">
      <c r="A32" s="109">
        <v>13</v>
      </c>
      <c r="B32" s="356" t="s">
        <v>370</v>
      </c>
      <c r="C32" s="105" t="s">
        <v>22</v>
      </c>
      <c r="D32" s="113" t="s">
        <v>1006</v>
      </c>
      <c r="E32" s="42" t="s">
        <v>371</v>
      </c>
      <c r="F32" s="43" t="s">
        <v>1007</v>
      </c>
      <c r="G32" s="114" t="s">
        <v>1008</v>
      </c>
      <c r="H32" s="101">
        <v>6</v>
      </c>
      <c r="I32" s="103">
        <v>2</v>
      </c>
      <c r="J32" s="113" t="s">
        <v>1009</v>
      </c>
      <c r="K32" s="113">
        <v>13808534655</v>
      </c>
      <c r="L32" s="113" t="s">
        <v>987</v>
      </c>
      <c r="M32" s="113">
        <v>13559632791</v>
      </c>
      <c r="N32" s="122" t="s">
        <v>917</v>
      </c>
      <c r="O32" s="123">
        <v>13808531308</v>
      </c>
      <c r="P32" s="23" t="e">
        <f>VLOOKUP(B32,'表2-1'!A:K,13,FALSE)</f>
        <v>#N/A</v>
      </c>
      <c r="Q32" s="23" t="e">
        <f>VLOOKUP(B32,'表2-2'!A:K,13,FALSE)</f>
        <v>#REF!</v>
      </c>
    </row>
    <row r="33" spans="1:17">
      <c r="A33" s="110"/>
      <c r="B33" s="356" t="s">
        <v>370</v>
      </c>
      <c r="C33" s="106"/>
      <c r="D33" s="113" t="s">
        <v>1010</v>
      </c>
      <c r="E33" s="42" t="s">
        <v>372</v>
      </c>
      <c r="F33" s="43" t="s">
        <v>1011</v>
      </c>
      <c r="G33" s="114" t="s">
        <v>1012</v>
      </c>
      <c r="H33" s="101">
        <v>7</v>
      </c>
      <c r="I33" s="103">
        <v>1</v>
      </c>
      <c r="J33" s="113" t="s">
        <v>1009</v>
      </c>
      <c r="K33" s="113">
        <v>13808534655</v>
      </c>
      <c r="L33" s="113" t="s">
        <v>987</v>
      </c>
      <c r="M33" s="113">
        <v>13559632791</v>
      </c>
      <c r="N33" s="122" t="s">
        <v>917</v>
      </c>
      <c r="O33" s="123">
        <v>13808531308</v>
      </c>
      <c r="P33" s="23" t="e">
        <f>VLOOKUP(B33,'表2-1'!A:K,13,FALSE)</f>
        <v>#N/A</v>
      </c>
      <c r="Q33" s="23" t="e">
        <f>VLOOKUP(B33,'表2-2'!A:K,13,FALSE)</f>
        <v>#REF!</v>
      </c>
    </row>
    <row r="34" spans="1:17">
      <c r="A34" s="110"/>
      <c r="B34" s="356" t="s">
        <v>370</v>
      </c>
      <c r="C34" s="106"/>
      <c r="D34" s="113" t="s">
        <v>1006</v>
      </c>
      <c r="E34" s="42" t="s">
        <v>373</v>
      </c>
      <c r="F34" s="43" t="s">
        <v>1013</v>
      </c>
      <c r="G34" s="114" t="s">
        <v>1008</v>
      </c>
      <c r="H34" s="101">
        <v>6</v>
      </c>
      <c r="I34" s="103">
        <v>2</v>
      </c>
      <c r="J34" s="113" t="s">
        <v>1009</v>
      </c>
      <c r="K34" s="113">
        <v>13808534655</v>
      </c>
      <c r="L34" s="113" t="s">
        <v>987</v>
      </c>
      <c r="M34" s="113">
        <v>13559632791</v>
      </c>
      <c r="N34" s="122" t="s">
        <v>917</v>
      </c>
      <c r="O34" s="123">
        <v>13808531308</v>
      </c>
      <c r="P34" s="23" t="e">
        <f>VLOOKUP(B34,'表2-1'!A:K,13,FALSE)</f>
        <v>#N/A</v>
      </c>
      <c r="Q34" s="23" t="e">
        <f>VLOOKUP(B34,'表2-2'!A:K,13,FALSE)</f>
        <v>#REF!</v>
      </c>
    </row>
    <row r="35" spans="1:17">
      <c r="A35" s="111"/>
      <c r="B35" s="356" t="s">
        <v>370</v>
      </c>
      <c r="C35" s="108"/>
      <c r="D35" s="113" t="s">
        <v>1014</v>
      </c>
      <c r="E35" s="42" t="s">
        <v>374</v>
      </c>
      <c r="F35" s="43" t="s">
        <v>1015</v>
      </c>
      <c r="G35" s="114" t="s">
        <v>1016</v>
      </c>
      <c r="H35" s="101">
        <v>2</v>
      </c>
      <c r="I35" s="103">
        <v>0</v>
      </c>
      <c r="J35" s="113" t="s">
        <v>1009</v>
      </c>
      <c r="K35" s="113">
        <v>13808534655</v>
      </c>
      <c r="L35" s="113" t="s">
        <v>987</v>
      </c>
      <c r="M35" s="113">
        <v>13559632791</v>
      </c>
      <c r="N35" s="122" t="s">
        <v>917</v>
      </c>
      <c r="O35" s="123">
        <v>13808531308</v>
      </c>
      <c r="P35" s="23" t="e">
        <f>VLOOKUP(B35,'表2-1'!A:K,13,FALSE)</f>
        <v>#N/A</v>
      </c>
      <c r="Q35" s="23" t="e">
        <f>VLOOKUP(B35,'表2-2'!A:K,13,FALSE)</f>
        <v>#REF!</v>
      </c>
    </row>
    <row r="36" spans="1:17">
      <c r="A36" s="109">
        <v>14</v>
      </c>
      <c r="B36" s="356" t="s">
        <v>375</v>
      </c>
      <c r="C36" s="105" t="s">
        <v>22</v>
      </c>
      <c r="D36" s="113" t="s">
        <v>1017</v>
      </c>
      <c r="E36" s="42" t="s">
        <v>376</v>
      </c>
      <c r="F36" s="43" t="s">
        <v>1018</v>
      </c>
      <c r="G36" s="114" t="s">
        <v>1019</v>
      </c>
      <c r="H36" s="101">
        <v>7</v>
      </c>
      <c r="I36" s="103">
        <v>2</v>
      </c>
      <c r="J36" s="113" t="s">
        <v>1020</v>
      </c>
      <c r="K36" s="113">
        <v>13559638788</v>
      </c>
      <c r="L36" s="113" t="s">
        <v>987</v>
      </c>
      <c r="M36" s="113">
        <v>13559632791</v>
      </c>
      <c r="N36" s="122" t="s">
        <v>917</v>
      </c>
      <c r="O36" s="123">
        <v>13808531308</v>
      </c>
      <c r="P36" s="23" t="e">
        <f>VLOOKUP(B36,'表2-1'!A:K,13,FALSE)</f>
        <v>#N/A</v>
      </c>
      <c r="Q36" s="23" t="e">
        <f>VLOOKUP(B36,'表2-2'!A:K,13,FALSE)</f>
        <v>#REF!</v>
      </c>
    </row>
    <row r="37" spans="1:17">
      <c r="A37" s="110"/>
      <c r="B37" s="356" t="s">
        <v>375</v>
      </c>
      <c r="C37" s="106"/>
      <c r="D37" s="113" t="s">
        <v>1021</v>
      </c>
      <c r="E37" s="42" t="s">
        <v>379</v>
      </c>
      <c r="F37" s="43" t="s">
        <v>1022</v>
      </c>
      <c r="G37" s="114" t="s">
        <v>1023</v>
      </c>
      <c r="H37" s="101">
        <v>4</v>
      </c>
      <c r="I37" s="103">
        <v>1</v>
      </c>
      <c r="J37" s="113" t="s">
        <v>1024</v>
      </c>
      <c r="K37" s="113">
        <v>13515048003</v>
      </c>
      <c r="L37" s="113" t="s">
        <v>987</v>
      </c>
      <c r="M37" s="113">
        <v>13559632791</v>
      </c>
      <c r="N37" s="122" t="s">
        <v>917</v>
      </c>
      <c r="O37" s="123">
        <v>13808531308</v>
      </c>
      <c r="P37" s="23" t="e">
        <f>VLOOKUP(B37,'表2-1'!A:K,13,FALSE)</f>
        <v>#N/A</v>
      </c>
      <c r="Q37" s="23" t="e">
        <f>VLOOKUP(B37,'表2-2'!A:K,13,FALSE)</f>
        <v>#REF!</v>
      </c>
    </row>
    <row r="38" spans="1:17">
      <c r="A38" s="110"/>
      <c r="B38" s="356" t="s">
        <v>375</v>
      </c>
      <c r="C38" s="106"/>
      <c r="D38" s="113" t="s">
        <v>1025</v>
      </c>
      <c r="E38" s="42" t="s">
        <v>382</v>
      </c>
      <c r="F38" s="43" t="s">
        <v>1026</v>
      </c>
      <c r="G38" s="114" t="s">
        <v>1027</v>
      </c>
      <c r="H38" s="101">
        <v>2</v>
      </c>
      <c r="I38" s="103">
        <v>2</v>
      </c>
      <c r="J38" s="113" t="s">
        <v>1024</v>
      </c>
      <c r="K38" s="113">
        <v>13515048003</v>
      </c>
      <c r="L38" s="113" t="s">
        <v>987</v>
      </c>
      <c r="M38" s="113">
        <v>13559632791</v>
      </c>
      <c r="N38" s="122" t="s">
        <v>917</v>
      </c>
      <c r="O38" s="123">
        <v>13808531308</v>
      </c>
      <c r="P38" s="23" t="e">
        <f>VLOOKUP(B38,'表2-1'!A:K,13,FALSE)</f>
        <v>#N/A</v>
      </c>
      <c r="Q38" s="23" t="e">
        <f>VLOOKUP(B38,'表2-2'!A:K,13,FALSE)</f>
        <v>#REF!</v>
      </c>
    </row>
    <row r="39" spans="1:17">
      <c r="A39" s="111"/>
      <c r="B39" s="356" t="s">
        <v>375</v>
      </c>
      <c r="C39" s="108"/>
      <c r="D39" s="113" t="s">
        <v>1028</v>
      </c>
      <c r="E39" s="42" t="s">
        <v>383</v>
      </c>
      <c r="F39" s="43" t="s">
        <v>1029</v>
      </c>
      <c r="G39" s="114" t="s">
        <v>1030</v>
      </c>
      <c r="H39" s="101">
        <v>6</v>
      </c>
      <c r="I39" s="103">
        <v>2</v>
      </c>
      <c r="J39" s="113" t="s">
        <v>1024</v>
      </c>
      <c r="K39" s="113">
        <v>13515048003</v>
      </c>
      <c r="L39" s="113" t="s">
        <v>987</v>
      </c>
      <c r="M39" s="113">
        <v>13559632791</v>
      </c>
      <c r="N39" s="122" t="s">
        <v>917</v>
      </c>
      <c r="O39" s="123">
        <v>13808531308</v>
      </c>
      <c r="P39" s="23" t="e">
        <f>VLOOKUP(B39,'表2-1'!A:K,13,FALSE)</f>
        <v>#N/A</v>
      </c>
      <c r="Q39" s="23" t="e">
        <f>VLOOKUP(B39,'表2-2'!A:K,13,FALSE)</f>
        <v>#REF!</v>
      </c>
    </row>
    <row r="40" spans="1:17">
      <c r="A40" s="109">
        <v>15</v>
      </c>
      <c r="B40" s="356" t="s">
        <v>384</v>
      </c>
      <c r="C40" s="105" t="s">
        <v>22</v>
      </c>
      <c r="D40" s="113" t="s">
        <v>1031</v>
      </c>
      <c r="E40" s="42" t="s">
        <v>385</v>
      </c>
      <c r="F40" s="43" t="s">
        <v>1032</v>
      </c>
      <c r="G40" s="114" t="s">
        <v>1033</v>
      </c>
      <c r="H40" s="101">
        <v>5</v>
      </c>
      <c r="I40" s="103">
        <v>0</v>
      </c>
      <c r="J40" s="100" t="s">
        <v>925</v>
      </c>
      <c r="K40" s="100" t="s">
        <v>926</v>
      </c>
      <c r="L40" s="100" t="s">
        <v>915</v>
      </c>
      <c r="M40" s="100" t="s">
        <v>916</v>
      </c>
      <c r="N40" s="122" t="s">
        <v>917</v>
      </c>
      <c r="O40" s="123">
        <v>13808531308</v>
      </c>
      <c r="P40" s="23" t="e">
        <f>VLOOKUP(B40,'表2-1'!A:K,13,FALSE)</f>
        <v>#N/A</v>
      </c>
      <c r="Q40" s="23" t="e">
        <f>VLOOKUP(B40,'表2-2'!A:K,13,FALSE)</f>
        <v>#REF!</v>
      </c>
    </row>
    <row r="41" spans="1:17">
      <c r="A41" s="110"/>
      <c r="B41" s="356" t="s">
        <v>384</v>
      </c>
      <c r="C41" s="106"/>
      <c r="D41" s="113" t="s">
        <v>1034</v>
      </c>
      <c r="E41" s="42" t="s">
        <v>388</v>
      </c>
      <c r="F41" s="43" t="s">
        <v>1035</v>
      </c>
      <c r="G41" s="114" t="s">
        <v>1036</v>
      </c>
      <c r="H41" s="101">
        <v>3</v>
      </c>
      <c r="I41" s="103">
        <v>2</v>
      </c>
      <c r="J41" s="100" t="s">
        <v>925</v>
      </c>
      <c r="K41" s="100" t="s">
        <v>926</v>
      </c>
      <c r="L41" s="100" t="s">
        <v>915</v>
      </c>
      <c r="M41" s="100" t="s">
        <v>916</v>
      </c>
      <c r="N41" s="122" t="s">
        <v>917</v>
      </c>
      <c r="O41" s="123">
        <v>13808531308</v>
      </c>
      <c r="P41" s="23" t="e">
        <f>VLOOKUP(B41,'表2-1'!A:K,13,FALSE)</f>
        <v>#N/A</v>
      </c>
      <c r="Q41" s="23" t="e">
        <f>VLOOKUP(B41,'表2-2'!A:K,13,FALSE)</f>
        <v>#REF!</v>
      </c>
    </row>
    <row r="42" spans="1:17">
      <c r="A42" s="111"/>
      <c r="B42" s="356" t="s">
        <v>384</v>
      </c>
      <c r="C42" s="108"/>
      <c r="D42" s="113" t="s">
        <v>1037</v>
      </c>
      <c r="E42" s="42" t="s">
        <v>389</v>
      </c>
      <c r="F42" s="43" t="s">
        <v>1038</v>
      </c>
      <c r="G42" s="114" t="s">
        <v>1039</v>
      </c>
      <c r="H42" s="101">
        <v>4</v>
      </c>
      <c r="I42" s="103">
        <v>0</v>
      </c>
      <c r="J42" s="100" t="s">
        <v>925</v>
      </c>
      <c r="K42" s="100" t="s">
        <v>926</v>
      </c>
      <c r="L42" s="100" t="s">
        <v>915</v>
      </c>
      <c r="M42" s="100" t="s">
        <v>916</v>
      </c>
      <c r="N42" s="122" t="s">
        <v>917</v>
      </c>
      <c r="O42" s="123">
        <v>13808531308</v>
      </c>
      <c r="P42" s="23" t="e">
        <f>VLOOKUP(B42,'表2-1'!A:K,13,FALSE)</f>
        <v>#N/A</v>
      </c>
      <c r="Q42" s="23" t="e">
        <f>VLOOKUP(B42,'表2-2'!A:K,13,FALSE)</f>
        <v>#REF!</v>
      </c>
    </row>
    <row r="43" spans="1:17">
      <c r="A43" s="109">
        <v>16</v>
      </c>
      <c r="B43" s="356" t="s">
        <v>390</v>
      </c>
      <c r="C43" s="105" t="s">
        <v>22</v>
      </c>
      <c r="D43" s="113" t="s">
        <v>1040</v>
      </c>
      <c r="E43" s="42" t="s">
        <v>391</v>
      </c>
      <c r="F43" s="43" t="s">
        <v>1041</v>
      </c>
      <c r="G43" s="114" t="s">
        <v>1042</v>
      </c>
      <c r="H43" s="101">
        <v>3</v>
      </c>
      <c r="I43" s="103">
        <v>2</v>
      </c>
      <c r="J43" s="113" t="s">
        <v>1043</v>
      </c>
      <c r="K43" s="113">
        <v>13328548111</v>
      </c>
      <c r="L43" s="113" t="s">
        <v>1044</v>
      </c>
      <c r="M43" s="113">
        <v>13859733615</v>
      </c>
      <c r="N43" s="113" t="s">
        <v>1045</v>
      </c>
      <c r="O43" s="113">
        <v>13808531308</v>
      </c>
      <c r="P43" s="23" t="e">
        <f>VLOOKUP(B43,'表2-1'!A:K,13,FALSE)</f>
        <v>#N/A</v>
      </c>
      <c r="Q43" s="23" t="e">
        <f>VLOOKUP(B43,'表2-2'!A:K,13,FALSE)</f>
        <v>#REF!</v>
      </c>
    </row>
    <row r="44" spans="1:17">
      <c r="A44" s="110"/>
      <c r="B44" s="356" t="s">
        <v>390</v>
      </c>
      <c r="C44" s="106"/>
      <c r="D44" s="113" t="s">
        <v>1046</v>
      </c>
      <c r="E44" s="42" t="s">
        <v>392</v>
      </c>
      <c r="F44" s="43" t="s">
        <v>1047</v>
      </c>
      <c r="G44" s="114" t="s">
        <v>1048</v>
      </c>
      <c r="H44" s="101">
        <v>2</v>
      </c>
      <c r="I44" s="103">
        <v>2</v>
      </c>
      <c r="J44" s="113" t="s">
        <v>1043</v>
      </c>
      <c r="K44" s="113">
        <v>13328548111</v>
      </c>
      <c r="L44" s="113" t="s">
        <v>1044</v>
      </c>
      <c r="M44" s="113">
        <v>13859733615</v>
      </c>
      <c r="N44" s="113" t="s">
        <v>1045</v>
      </c>
      <c r="O44" s="113">
        <v>13808531308</v>
      </c>
      <c r="P44" s="23" t="e">
        <f>VLOOKUP(B44,'表2-1'!A:K,13,FALSE)</f>
        <v>#N/A</v>
      </c>
      <c r="Q44" s="23" t="e">
        <f>VLOOKUP(B44,'表2-2'!A:K,13,FALSE)</f>
        <v>#REF!</v>
      </c>
    </row>
    <row r="45" spans="1:17">
      <c r="A45" s="111"/>
      <c r="B45" s="356" t="s">
        <v>390</v>
      </c>
      <c r="C45" s="108"/>
      <c r="D45" s="113" t="s">
        <v>1049</v>
      </c>
      <c r="E45" s="42" t="s">
        <v>393</v>
      </c>
      <c r="F45" s="43" t="s">
        <v>1050</v>
      </c>
      <c r="G45" s="114" t="s">
        <v>1051</v>
      </c>
      <c r="H45" s="101">
        <v>5</v>
      </c>
      <c r="I45" s="103">
        <v>0</v>
      </c>
      <c r="J45" s="113" t="s">
        <v>1043</v>
      </c>
      <c r="K45" s="113">
        <v>13328548111</v>
      </c>
      <c r="L45" s="113" t="s">
        <v>1044</v>
      </c>
      <c r="M45" s="113">
        <v>13859733615</v>
      </c>
      <c r="N45" s="113" t="s">
        <v>1045</v>
      </c>
      <c r="O45" s="113">
        <v>13808531308</v>
      </c>
      <c r="P45" s="23" t="e">
        <f>VLOOKUP(B45,'表2-1'!A:K,13,FALSE)</f>
        <v>#N/A</v>
      </c>
      <c r="Q45" s="23" t="e">
        <f>VLOOKUP(B45,'表2-2'!A:K,13,FALSE)</f>
        <v>#REF!</v>
      </c>
    </row>
    <row r="46" spans="1:17">
      <c r="A46" s="109">
        <v>17</v>
      </c>
      <c r="B46" s="356" t="s">
        <v>394</v>
      </c>
      <c r="C46" s="105" t="s">
        <v>22</v>
      </c>
      <c r="D46" s="113" t="s">
        <v>1052</v>
      </c>
      <c r="E46" s="42" t="s">
        <v>395</v>
      </c>
      <c r="F46" s="43" t="s">
        <v>1053</v>
      </c>
      <c r="G46" s="114" t="s">
        <v>1054</v>
      </c>
      <c r="H46" s="101">
        <v>2</v>
      </c>
      <c r="I46" s="103">
        <v>2</v>
      </c>
      <c r="J46" s="113" t="s">
        <v>1043</v>
      </c>
      <c r="K46" s="113">
        <v>13328548111</v>
      </c>
      <c r="L46" s="113" t="s">
        <v>1044</v>
      </c>
      <c r="M46" s="113">
        <v>13859733615</v>
      </c>
      <c r="N46" s="113" t="s">
        <v>1045</v>
      </c>
      <c r="O46" s="113">
        <v>13808531308</v>
      </c>
      <c r="P46" s="23" t="e">
        <f>VLOOKUP(B46,'表2-1'!A:K,13,FALSE)</f>
        <v>#N/A</v>
      </c>
      <c r="Q46" s="23" t="e">
        <f>VLOOKUP(B46,'表2-2'!A:K,13,FALSE)</f>
        <v>#REF!</v>
      </c>
    </row>
    <row r="47" spans="1:17">
      <c r="A47" s="110"/>
      <c r="B47" s="356" t="s">
        <v>394</v>
      </c>
      <c r="C47" s="106"/>
      <c r="D47" s="113" t="s">
        <v>1055</v>
      </c>
      <c r="E47" s="42" t="s">
        <v>396</v>
      </c>
      <c r="F47" s="43" t="s">
        <v>1056</v>
      </c>
      <c r="G47" s="113" t="s">
        <v>1057</v>
      </c>
      <c r="H47" s="118">
        <v>0</v>
      </c>
      <c r="I47" s="103">
        <v>0</v>
      </c>
      <c r="J47" s="113" t="s">
        <v>1043</v>
      </c>
      <c r="K47" s="113">
        <v>13328548111</v>
      </c>
      <c r="L47" s="113" t="s">
        <v>1044</v>
      </c>
      <c r="M47" s="113">
        <v>13859733615</v>
      </c>
      <c r="N47" s="113" t="s">
        <v>1045</v>
      </c>
      <c r="O47" s="113">
        <v>13808531308</v>
      </c>
      <c r="P47" s="23" t="e">
        <f>VLOOKUP(B47,'表2-1'!A:K,13,FALSE)</f>
        <v>#N/A</v>
      </c>
      <c r="Q47" s="23" t="e">
        <f>VLOOKUP(B47,'表2-2'!A:K,13,FALSE)</f>
        <v>#REF!</v>
      </c>
    </row>
    <row r="48" spans="1:17">
      <c r="A48" s="110"/>
      <c r="B48" s="356" t="s">
        <v>394</v>
      </c>
      <c r="C48" s="106"/>
      <c r="D48" s="113" t="s">
        <v>1055</v>
      </c>
      <c r="E48" s="42" t="s">
        <v>397</v>
      </c>
      <c r="F48" s="43" t="s">
        <v>1058</v>
      </c>
      <c r="G48" s="114" t="s">
        <v>1059</v>
      </c>
      <c r="H48" s="101">
        <v>4</v>
      </c>
      <c r="I48" s="103">
        <v>0</v>
      </c>
      <c r="J48" s="113" t="s">
        <v>1043</v>
      </c>
      <c r="K48" s="113">
        <v>13328548111</v>
      </c>
      <c r="L48" s="113" t="s">
        <v>1044</v>
      </c>
      <c r="M48" s="113">
        <v>13859733615</v>
      </c>
      <c r="N48" s="113" t="s">
        <v>1045</v>
      </c>
      <c r="O48" s="113">
        <v>13808531308</v>
      </c>
      <c r="P48" s="23" t="e">
        <f>VLOOKUP(B48,'表2-1'!A:K,13,FALSE)</f>
        <v>#N/A</v>
      </c>
      <c r="Q48" s="23" t="e">
        <f>VLOOKUP(B48,'表2-2'!A:K,13,FALSE)</f>
        <v>#REF!</v>
      </c>
    </row>
    <row r="49" spans="1:17">
      <c r="A49" s="111"/>
      <c r="B49" s="356" t="s">
        <v>394</v>
      </c>
      <c r="C49" s="108"/>
      <c r="D49" s="113" t="s">
        <v>1060</v>
      </c>
      <c r="E49" s="42" t="s">
        <v>398</v>
      </c>
      <c r="F49" s="43" t="s">
        <v>1061</v>
      </c>
      <c r="G49" s="114" t="s">
        <v>1062</v>
      </c>
      <c r="H49" s="101">
        <v>2</v>
      </c>
      <c r="I49" s="103">
        <v>2</v>
      </c>
      <c r="J49" s="113" t="s">
        <v>1043</v>
      </c>
      <c r="K49" s="113">
        <v>13328548111</v>
      </c>
      <c r="L49" s="113" t="s">
        <v>1044</v>
      </c>
      <c r="M49" s="113">
        <v>13859733615</v>
      </c>
      <c r="N49" s="113" t="s">
        <v>1045</v>
      </c>
      <c r="O49" s="113">
        <v>13808531308</v>
      </c>
      <c r="P49" s="23" t="e">
        <f>VLOOKUP(B49,'表2-1'!A:K,13,FALSE)</f>
        <v>#N/A</v>
      </c>
      <c r="Q49" s="23" t="e">
        <f>VLOOKUP(B49,'表2-2'!A:K,13,FALSE)</f>
        <v>#REF!</v>
      </c>
    </row>
    <row r="50" spans="1:17">
      <c r="A50" s="109">
        <v>18</v>
      </c>
      <c r="B50" s="357" t="s">
        <v>399</v>
      </c>
      <c r="C50" s="105" t="s">
        <v>22</v>
      </c>
      <c r="D50" s="113" t="s">
        <v>1063</v>
      </c>
      <c r="E50" s="42" t="s">
        <v>400</v>
      </c>
      <c r="F50" s="43" t="s">
        <v>1064</v>
      </c>
      <c r="G50" s="120" t="s">
        <v>1065</v>
      </c>
      <c r="H50" s="101">
        <v>6</v>
      </c>
      <c r="I50" s="103">
        <v>5</v>
      </c>
      <c r="J50" s="100" t="s">
        <v>935</v>
      </c>
      <c r="K50" s="100" t="s">
        <v>936</v>
      </c>
      <c r="L50" s="100" t="s">
        <v>915</v>
      </c>
      <c r="M50" s="100" t="s">
        <v>916</v>
      </c>
      <c r="N50" s="122" t="s">
        <v>917</v>
      </c>
      <c r="O50" s="123">
        <v>13808531308</v>
      </c>
      <c r="P50" s="23" t="e">
        <f>VLOOKUP(B50,'表2-1'!A:K,13,FALSE)</f>
        <v>#N/A</v>
      </c>
      <c r="Q50" s="23" t="e">
        <f>VLOOKUP(B50,'表2-2'!A:K,13,FALSE)</f>
        <v>#REF!</v>
      </c>
    </row>
    <row r="51" spans="1:17">
      <c r="A51" s="110">
        <v>19</v>
      </c>
      <c r="B51" s="356" t="s">
        <v>401</v>
      </c>
      <c r="C51" s="106" t="s">
        <v>22</v>
      </c>
      <c r="D51" s="113" t="s">
        <v>1066</v>
      </c>
      <c r="E51" s="42" t="s">
        <v>402</v>
      </c>
      <c r="F51" s="43" t="s">
        <v>1067</v>
      </c>
      <c r="G51" s="114" t="s">
        <v>1068</v>
      </c>
      <c r="H51" s="101">
        <v>4</v>
      </c>
      <c r="I51" s="103">
        <v>2</v>
      </c>
      <c r="J51" s="100" t="s">
        <v>948</v>
      </c>
      <c r="K51" s="100" t="s">
        <v>949</v>
      </c>
      <c r="L51" s="100" t="s">
        <v>915</v>
      </c>
      <c r="M51" s="100" t="s">
        <v>916</v>
      </c>
      <c r="N51" s="122" t="s">
        <v>917</v>
      </c>
      <c r="O51" s="123">
        <v>13808531308</v>
      </c>
      <c r="P51" s="23" t="e">
        <f>VLOOKUP(B51,'表2-1'!A:K,13,FALSE)</f>
        <v>#N/A</v>
      </c>
      <c r="Q51" s="23" t="e">
        <f>VLOOKUP(B51,'表2-2'!A:K,13,FALSE)</f>
        <v>#REF!</v>
      </c>
    </row>
    <row r="52" spans="1:17">
      <c r="A52" s="111"/>
      <c r="B52" s="356" t="s">
        <v>401</v>
      </c>
      <c r="C52" s="108"/>
      <c r="D52" s="113" t="s">
        <v>1066</v>
      </c>
      <c r="E52" s="42" t="s">
        <v>404</v>
      </c>
      <c r="F52" s="43" t="s">
        <v>1069</v>
      </c>
      <c r="G52" s="114" t="s">
        <v>1070</v>
      </c>
      <c r="H52" s="101">
        <v>4</v>
      </c>
      <c r="I52" s="103">
        <v>0</v>
      </c>
      <c r="J52" s="100" t="s">
        <v>948</v>
      </c>
      <c r="K52" s="100" t="s">
        <v>949</v>
      </c>
      <c r="L52" s="100" t="s">
        <v>915</v>
      </c>
      <c r="M52" s="100" t="s">
        <v>916</v>
      </c>
      <c r="N52" s="122" t="s">
        <v>917</v>
      </c>
      <c r="O52" s="123">
        <v>13808531308</v>
      </c>
      <c r="P52" s="23" t="e">
        <f>VLOOKUP(B52,'表2-1'!A:K,13,FALSE)</f>
        <v>#N/A</v>
      </c>
      <c r="Q52" s="23" t="e">
        <f>VLOOKUP(B52,'表2-2'!A:K,13,FALSE)</f>
        <v>#REF!</v>
      </c>
    </row>
    <row r="53" spans="1:17">
      <c r="A53" s="109">
        <v>20</v>
      </c>
      <c r="B53" s="356" t="s">
        <v>405</v>
      </c>
      <c r="C53" s="105" t="s">
        <v>22</v>
      </c>
      <c r="D53" s="113" t="s">
        <v>1071</v>
      </c>
      <c r="E53" s="42" t="s">
        <v>406</v>
      </c>
      <c r="F53" s="43" t="s">
        <v>1072</v>
      </c>
      <c r="G53" s="114" t="s">
        <v>1073</v>
      </c>
      <c r="H53" s="101">
        <v>5</v>
      </c>
      <c r="I53" s="103">
        <v>0</v>
      </c>
      <c r="J53" s="113" t="s">
        <v>1043</v>
      </c>
      <c r="K53" s="113">
        <v>13328548111</v>
      </c>
      <c r="L53" s="113" t="s">
        <v>1044</v>
      </c>
      <c r="M53" s="113">
        <v>13859733615</v>
      </c>
      <c r="N53" s="113" t="s">
        <v>1045</v>
      </c>
      <c r="O53" s="113">
        <v>13808531308</v>
      </c>
      <c r="P53" s="23" t="e">
        <f>VLOOKUP(B53,'表2-1'!A:K,13,FALSE)</f>
        <v>#N/A</v>
      </c>
      <c r="Q53" s="23" t="e">
        <f>VLOOKUP(B53,'表2-2'!A:K,13,FALSE)</f>
        <v>#REF!</v>
      </c>
    </row>
    <row r="54" spans="1:17">
      <c r="A54" s="111"/>
      <c r="B54" s="356" t="s">
        <v>405</v>
      </c>
      <c r="C54" s="108"/>
      <c r="D54" s="113" t="s">
        <v>1071</v>
      </c>
      <c r="E54" s="42" t="s">
        <v>407</v>
      </c>
      <c r="F54" s="43" t="s">
        <v>1074</v>
      </c>
      <c r="G54" s="114" t="s">
        <v>1075</v>
      </c>
      <c r="H54" s="101">
        <v>4</v>
      </c>
      <c r="I54" s="103">
        <v>0</v>
      </c>
      <c r="J54" s="113" t="s">
        <v>1043</v>
      </c>
      <c r="K54" s="113">
        <v>13328548111</v>
      </c>
      <c r="L54" s="113" t="s">
        <v>1044</v>
      </c>
      <c r="M54" s="113">
        <v>13859733615</v>
      </c>
      <c r="N54" s="113" t="s">
        <v>1045</v>
      </c>
      <c r="O54" s="113">
        <v>13808531308</v>
      </c>
      <c r="P54" s="23" t="e">
        <f>VLOOKUP(B54,'表2-1'!A:K,13,FALSE)</f>
        <v>#N/A</v>
      </c>
      <c r="Q54" s="23" t="e">
        <f>VLOOKUP(B54,'表2-2'!A:K,13,FALSE)</f>
        <v>#REF!</v>
      </c>
    </row>
    <row r="55" spans="1:17">
      <c r="A55" s="109">
        <v>21</v>
      </c>
      <c r="B55" s="357" t="s">
        <v>408</v>
      </c>
      <c r="C55" s="105" t="s">
        <v>22</v>
      </c>
      <c r="D55" s="113" t="s">
        <v>1076</v>
      </c>
      <c r="E55" s="42" t="s">
        <v>409</v>
      </c>
      <c r="F55" s="43" t="s">
        <v>1077</v>
      </c>
      <c r="G55" s="114" t="s">
        <v>1078</v>
      </c>
      <c r="H55" s="101">
        <v>9</v>
      </c>
      <c r="I55" s="103">
        <v>0</v>
      </c>
      <c r="J55" s="100" t="s">
        <v>948</v>
      </c>
      <c r="K55" s="100" t="s">
        <v>949</v>
      </c>
      <c r="L55" s="100" t="s">
        <v>915</v>
      </c>
      <c r="M55" s="100" t="s">
        <v>916</v>
      </c>
      <c r="N55" s="122" t="s">
        <v>917</v>
      </c>
      <c r="O55" s="123">
        <v>13808531308</v>
      </c>
      <c r="P55" s="23" t="e">
        <f>VLOOKUP(B55,'表2-1'!A:K,13,FALSE)</f>
        <v>#N/A</v>
      </c>
      <c r="Q55" s="23" t="e">
        <f>VLOOKUP(B55,'表2-2'!A:K,13,FALSE)</f>
        <v>#REF!</v>
      </c>
    </row>
    <row r="56" spans="1:17">
      <c r="A56" s="109">
        <v>22</v>
      </c>
      <c r="B56" s="356" t="s">
        <v>411</v>
      </c>
      <c r="C56" s="105" t="s">
        <v>22</v>
      </c>
      <c r="D56" s="113" t="s">
        <v>1079</v>
      </c>
      <c r="E56" s="42" t="s">
        <v>412</v>
      </c>
      <c r="F56" s="43" t="s">
        <v>1080</v>
      </c>
      <c r="G56" s="114" t="s">
        <v>1081</v>
      </c>
      <c r="H56" s="101">
        <v>0</v>
      </c>
      <c r="I56" s="103">
        <v>0</v>
      </c>
      <c r="J56" s="100" t="s">
        <v>913</v>
      </c>
      <c r="K56" s="100" t="s">
        <v>914</v>
      </c>
      <c r="L56" s="100" t="s">
        <v>915</v>
      </c>
      <c r="M56" s="100" t="s">
        <v>916</v>
      </c>
      <c r="N56" s="122" t="s">
        <v>917</v>
      </c>
      <c r="O56" s="123">
        <v>13808531308</v>
      </c>
      <c r="P56" s="23" t="e">
        <f>VLOOKUP(B56,'表2-1'!A:K,13,FALSE)</f>
        <v>#N/A</v>
      </c>
      <c r="Q56" s="23" t="e">
        <f>VLOOKUP(B56,'表2-2'!A:K,13,FALSE)</f>
        <v>#REF!</v>
      </c>
    </row>
    <row r="57" spans="1:17">
      <c r="A57" s="111"/>
      <c r="B57" s="356" t="s">
        <v>411</v>
      </c>
      <c r="C57" s="108"/>
      <c r="D57" s="113" t="s">
        <v>1082</v>
      </c>
      <c r="E57" s="42" t="s">
        <v>413</v>
      </c>
      <c r="F57" s="43" t="s">
        <v>1083</v>
      </c>
      <c r="G57" s="114" t="s">
        <v>1084</v>
      </c>
      <c r="H57" s="101">
        <v>7</v>
      </c>
      <c r="I57" s="103">
        <v>0</v>
      </c>
      <c r="J57" s="100" t="s">
        <v>913</v>
      </c>
      <c r="K57" s="100" t="s">
        <v>914</v>
      </c>
      <c r="L57" s="100" t="s">
        <v>915</v>
      </c>
      <c r="M57" s="100" t="s">
        <v>916</v>
      </c>
      <c r="N57" s="122" t="s">
        <v>917</v>
      </c>
      <c r="O57" s="123">
        <v>13808531308</v>
      </c>
      <c r="P57" s="23" t="e">
        <f>VLOOKUP(B57,'表2-1'!A:K,13,FALSE)</f>
        <v>#N/A</v>
      </c>
      <c r="Q57" s="23" t="e">
        <f>VLOOKUP(B57,'表2-2'!A:K,13,FALSE)</f>
        <v>#REF!</v>
      </c>
    </row>
    <row r="58" spans="1:17">
      <c r="A58" s="109">
        <v>23</v>
      </c>
      <c r="B58" s="357" t="s">
        <v>414</v>
      </c>
      <c r="C58" s="105" t="s">
        <v>22</v>
      </c>
      <c r="D58" s="113" t="s">
        <v>1085</v>
      </c>
      <c r="E58" s="42" t="s">
        <v>415</v>
      </c>
      <c r="F58" s="43" t="s">
        <v>1086</v>
      </c>
      <c r="G58" s="114" t="s">
        <v>1087</v>
      </c>
      <c r="H58" s="101">
        <v>6</v>
      </c>
      <c r="I58" s="103">
        <v>2</v>
      </c>
      <c r="J58" s="100" t="s">
        <v>925</v>
      </c>
      <c r="K58" s="100" t="s">
        <v>926</v>
      </c>
      <c r="L58" s="100" t="s">
        <v>915</v>
      </c>
      <c r="M58" s="100" t="s">
        <v>916</v>
      </c>
      <c r="N58" s="122" t="s">
        <v>917</v>
      </c>
      <c r="O58" s="123">
        <v>13808531308</v>
      </c>
      <c r="P58" s="23" t="e">
        <f>VLOOKUP(B58,'表2-1'!A:K,13,FALSE)</f>
        <v>#N/A</v>
      </c>
      <c r="Q58" s="23" t="e">
        <f>VLOOKUP(B58,'表2-2'!A:K,13,FALSE)</f>
        <v>#REF!</v>
      </c>
    </row>
    <row r="59" spans="1:17">
      <c r="A59" s="109">
        <v>24</v>
      </c>
      <c r="B59" s="357" t="s">
        <v>417</v>
      </c>
      <c r="C59" s="105" t="s">
        <v>22</v>
      </c>
      <c r="D59" s="113" t="s">
        <v>1088</v>
      </c>
      <c r="E59" s="42" t="s">
        <v>418</v>
      </c>
      <c r="F59" s="43" t="s">
        <v>1089</v>
      </c>
      <c r="G59" s="114" t="s">
        <v>1090</v>
      </c>
      <c r="H59" s="101">
        <v>6</v>
      </c>
      <c r="I59" s="103">
        <v>2</v>
      </c>
      <c r="J59" s="100" t="s">
        <v>925</v>
      </c>
      <c r="K59" s="100" t="s">
        <v>926</v>
      </c>
      <c r="L59" s="100" t="s">
        <v>915</v>
      </c>
      <c r="M59" s="100" t="s">
        <v>916</v>
      </c>
      <c r="N59" s="122" t="s">
        <v>917</v>
      </c>
      <c r="O59" s="123">
        <v>13808531308</v>
      </c>
      <c r="P59" s="23" t="e">
        <f>VLOOKUP(B59,'表2-1'!A:K,13,FALSE)</f>
        <v>#N/A</v>
      </c>
      <c r="Q59" s="23" t="e">
        <f>VLOOKUP(B59,'表2-2'!A:K,13,FALSE)</f>
        <v>#REF!</v>
      </c>
    </row>
    <row r="60" spans="1:17">
      <c r="A60" s="109">
        <v>25</v>
      </c>
      <c r="B60" s="356" t="s">
        <v>419</v>
      </c>
      <c r="C60" s="105" t="s">
        <v>22</v>
      </c>
      <c r="D60" s="113" t="s">
        <v>1091</v>
      </c>
      <c r="E60" s="42" t="s">
        <v>420</v>
      </c>
      <c r="F60" s="43" t="s">
        <v>1092</v>
      </c>
      <c r="G60" s="114" t="s">
        <v>1093</v>
      </c>
      <c r="H60" s="101">
        <v>6</v>
      </c>
      <c r="I60" s="103">
        <v>0</v>
      </c>
      <c r="J60" s="100" t="s">
        <v>925</v>
      </c>
      <c r="K60" s="100" t="s">
        <v>926</v>
      </c>
      <c r="L60" s="100" t="s">
        <v>915</v>
      </c>
      <c r="M60" s="100" t="s">
        <v>916</v>
      </c>
      <c r="N60" s="122" t="s">
        <v>917</v>
      </c>
      <c r="O60" s="123">
        <v>13808531308</v>
      </c>
      <c r="P60" s="23" t="e">
        <f>VLOOKUP(B60,'表2-1'!A:K,13,FALSE)</f>
        <v>#N/A</v>
      </c>
      <c r="Q60" s="23" t="e">
        <f>VLOOKUP(B60,'表2-2'!A:K,13,FALSE)</f>
        <v>#REF!</v>
      </c>
    </row>
    <row r="61" spans="1:17">
      <c r="A61" s="111"/>
      <c r="B61" s="356" t="s">
        <v>419</v>
      </c>
      <c r="C61" s="108"/>
      <c r="D61" s="113" t="s">
        <v>1091</v>
      </c>
      <c r="E61" s="42" t="s">
        <v>421</v>
      </c>
      <c r="F61" s="43" t="s">
        <v>1094</v>
      </c>
      <c r="G61" s="114" t="s">
        <v>1057</v>
      </c>
      <c r="H61" s="101">
        <v>0</v>
      </c>
      <c r="I61" s="103">
        <v>0</v>
      </c>
      <c r="J61" s="100" t="s">
        <v>925</v>
      </c>
      <c r="K61" s="100" t="s">
        <v>926</v>
      </c>
      <c r="L61" s="100" t="s">
        <v>915</v>
      </c>
      <c r="M61" s="100" t="s">
        <v>916</v>
      </c>
      <c r="N61" s="122" t="s">
        <v>917</v>
      </c>
      <c r="O61" s="123">
        <v>13808531308</v>
      </c>
      <c r="P61" s="23" t="e">
        <f>VLOOKUP(B61,'表2-1'!A:K,13,FALSE)</f>
        <v>#N/A</v>
      </c>
      <c r="Q61" s="23" t="e">
        <f>VLOOKUP(B61,'表2-2'!A:K,13,FALSE)</f>
        <v>#REF!</v>
      </c>
    </row>
    <row r="62" spans="1:17">
      <c r="A62" s="109">
        <v>26</v>
      </c>
      <c r="B62" s="356" t="s">
        <v>422</v>
      </c>
      <c r="C62" s="105" t="s">
        <v>22</v>
      </c>
      <c r="D62" s="113" t="s">
        <v>1095</v>
      </c>
      <c r="E62" s="42" t="s">
        <v>423</v>
      </c>
      <c r="F62" s="43" t="s">
        <v>1096</v>
      </c>
      <c r="G62" s="114" t="s">
        <v>1097</v>
      </c>
      <c r="H62" s="101">
        <v>2</v>
      </c>
      <c r="I62" s="103">
        <v>2</v>
      </c>
      <c r="J62" s="100" t="s">
        <v>925</v>
      </c>
      <c r="K62" s="100" t="s">
        <v>926</v>
      </c>
      <c r="L62" s="100" t="s">
        <v>915</v>
      </c>
      <c r="M62" s="100" t="s">
        <v>916</v>
      </c>
      <c r="N62" s="122" t="s">
        <v>917</v>
      </c>
      <c r="O62" s="123">
        <v>13808531308</v>
      </c>
      <c r="P62" s="23" t="e">
        <f>VLOOKUP(B62,'表2-1'!A:K,13,FALSE)</f>
        <v>#N/A</v>
      </c>
      <c r="Q62" s="23" t="e">
        <f>VLOOKUP(B62,'表2-2'!A:K,13,FALSE)</f>
        <v>#REF!</v>
      </c>
    </row>
    <row r="63" spans="1:17">
      <c r="A63" s="110"/>
      <c r="B63" s="356" t="s">
        <v>422</v>
      </c>
      <c r="C63" s="106"/>
      <c r="D63" s="113" t="s">
        <v>1095</v>
      </c>
      <c r="E63" s="42" t="s">
        <v>424</v>
      </c>
      <c r="F63" s="43" t="s">
        <v>1098</v>
      </c>
      <c r="G63" s="114" t="s">
        <v>1099</v>
      </c>
      <c r="H63" s="101">
        <v>4</v>
      </c>
      <c r="I63" s="103">
        <v>0</v>
      </c>
      <c r="J63" s="100" t="s">
        <v>925</v>
      </c>
      <c r="K63" s="100" t="s">
        <v>926</v>
      </c>
      <c r="L63" s="100" t="s">
        <v>915</v>
      </c>
      <c r="M63" s="100" t="s">
        <v>916</v>
      </c>
      <c r="N63" s="122" t="s">
        <v>917</v>
      </c>
      <c r="O63" s="123">
        <v>13808531308</v>
      </c>
      <c r="P63" s="23" t="e">
        <f>VLOOKUP(B63,'表2-1'!A:K,13,FALSE)</f>
        <v>#N/A</v>
      </c>
      <c r="Q63" s="23" t="e">
        <f>VLOOKUP(B63,'表2-2'!A:K,13,FALSE)</f>
        <v>#REF!</v>
      </c>
    </row>
    <row r="64" spans="1:17">
      <c r="A64" s="111"/>
      <c r="B64" s="356" t="s">
        <v>422</v>
      </c>
      <c r="C64" s="108"/>
      <c r="D64" s="113" t="s">
        <v>1100</v>
      </c>
      <c r="E64" s="42" t="s">
        <v>425</v>
      </c>
      <c r="F64" s="43" t="s">
        <v>1101</v>
      </c>
      <c r="G64" s="114" t="s">
        <v>1102</v>
      </c>
      <c r="H64" s="101">
        <v>0</v>
      </c>
      <c r="I64" s="103">
        <v>0</v>
      </c>
      <c r="J64" s="100" t="s">
        <v>925</v>
      </c>
      <c r="K64" s="100" t="s">
        <v>926</v>
      </c>
      <c r="L64" s="100" t="s">
        <v>915</v>
      </c>
      <c r="M64" s="100" t="s">
        <v>916</v>
      </c>
      <c r="N64" s="122" t="s">
        <v>917</v>
      </c>
      <c r="O64" s="123">
        <v>13808531308</v>
      </c>
      <c r="P64" s="23" t="e">
        <f>VLOOKUP(B64,'表2-1'!A:K,13,FALSE)</f>
        <v>#N/A</v>
      </c>
      <c r="Q64" s="23" t="e">
        <f>VLOOKUP(B64,'表2-2'!A:K,13,FALSE)</f>
        <v>#REF!</v>
      </c>
    </row>
    <row r="65" spans="1:17">
      <c r="A65" s="109">
        <v>27</v>
      </c>
      <c r="B65" s="357" t="s">
        <v>426</v>
      </c>
      <c r="C65" s="105" t="s">
        <v>22</v>
      </c>
      <c r="D65" s="113" t="s">
        <v>1103</v>
      </c>
      <c r="E65" s="42" t="s">
        <v>427</v>
      </c>
      <c r="F65" s="43" t="s">
        <v>1104</v>
      </c>
      <c r="G65" s="114" t="s">
        <v>1105</v>
      </c>
      <c r="H65" s="101">
        <v>1</v>
      </c>
      <c r="I65" s="103">
        <v>1</v>
      </c>
      <c r="J65" s="100" t="s">
        <v>925</v>
      </c>
      <c r="K65" s="100" t="s">
        <v>926</v>
      </c>
      <c r="L65" s="100" t="s">
        <v>915</v>
      </c>
      <c r="M65" s="100" t="s">
        <v>916</v>
      </c>
      <c r="N65" s="122" t="s">
        <v>917</v>
      </c>
      <c r="O65" s="123">
        <v>13808531308</v>
      </c>
      <c r="P65" s="23" t="e">
        <f>VLOOKUP(B65,'表2-1'!A:K,13,FALSE)</f>
        <v>#N/A</v>
      </c>
      <c r="Q65" s="23" t="e">
        <f>VLOOKUP(B65,'表2-2'!A:K,13,FALSE)</f>
        <v>#REF!</v>
      </c>
    </row>
    <row r="66" spans="1:17">
      <c r="A66" s="115">
        <v>28</v>
      </c>
      <c r="B66" s="356" t="s">
        <v>428</v>
      </c>
      <c r="C66" s="36" t="s">
        <v>22</v>
      </c>
      <c r="D66" s="113" t="s">
        <v>1106</v>
      </c>
      <c r="E66" s="42" t="s">
        <v>429</v>
      </c>
      <c r="F66" s="43" t="s">
        <v>1107</v>
      </c>
      <c r="G66" s="114" t="s">
        <v>1108</v>
      </c>
      <c r="H66" s="101">
        <v>6</v>
      </c>
      <c r="I66" s="103">
        <v>2</v>
      </c>
      <c r="J66" s="100" t="s">
        <v>913</v>
      </c>
      <c r="K66" s="100" t="s">
        <v>914</v>
      </c>
      <c r="L66" s="100" t="s">
        <v>915</v>
      </c>
      <c r="M66" s="100" t="s">
        <v>916</v>
      </c>
      <c r="N66" s="122" t="s">
        <v>917</v>
      </c>
      <c r="O66" s="123">
        <v>13808531308</v>
      </c>
      <c r="P66" s="23" t="e">
        <f>VLOOKUP(B66,'表2-1'!A:K,13,FALSE)</f>
        <v>#N/A</v>
      </c>
      <c r="Q66" s="23" t="e">
        <f>VLOOKUP(B66,'表2-2'!A:K,13,FALSE)</f>
        <v>#REF!</v>
      </c>
    </row>
    <row r="67" spans="1:17">
      <c r="A67" s="115"/>
      <c r="B67" s="356" t="s">
        <v>428</v>
      </c>
      <c r="C67" s="36"/>
      <c r="D67" s="113" t="s">
        <v>1109</v>
      </c>
      <c r="E67" s="42" t="s">
        <v>430</v>
      </c>
      <c r="F67" s="43" t="s">
        <v>1110</v>
      </c>
      <c r="G67" s="114" t="s">
        <v>1111</v>
      </c>
      <c r="H67" s="101">
        <v>12</v>
      </c>
      <c r="I67" s="103">
        <v>6</v>
      </c>
      <c r="J67" s="100" t="s">
        <v>913</v>
      </c>
      <c r="K67" s="100" t="s">
        <v>914</v>
      </c>
      <c r="L67" s="100" t="s">
        <v>915</v>
      </c>
      <c r="M67" s="100" t="s">
        <v>916</v>
      </c>
      <c r="N67" s="122" t="s">
        <v>917</v>
      </c>
      <c r="O67" s="123">
        <v>13808531308</v>
      </c>
      <c r="P67" s="23" t="e">
        <f>VLOOKUP(B67,'表2-1'!A:K,13,FALSE)</f>
        <v>#N/A</v>
      </c>
      <c r="Q67" s="23" t="e">
        <f>VLOOKUP(B67,'表2-2'!A:K,13,FALSE)</f>
        <v>#REF!</v>
      </c>
    </row>
    <row r="68" spans="1:17">
      <c r="A68" s="115"/>
      <c r="B68" s="356" t="s">
        <v>428</v>
      </c>
      <c r="C68" s="36"/>
      <c r="D68" s="113" t="s">
        <v>1112</v>
      </c>
      <c r="E68" s="42" t="s">
        <v>431</v>
      </c>
      <c r="F68" s="43" t="s">
        <v>1113</v>
      </c>
      <c r="G68" s="114" t="s">
        <v>1114</v>
      </c>
      <c r="H68" s="101">
        <v>9</v>
      </c>
      <c r="I68" s="103">
        <v>0</v>
      </c>
      <c r="J68" s="100" t="s">
        <v>913</v>
      </c>
      <c r="K68" s="100" t="s">
        <v>914</v>
      </c>
      <c r="L68" s="100" t="s">
        <v>915</v>
      </c>
      <c r="M68" s="100" t="s">
        <v>916</v>
      </c>
      <c r="N68" s="122" t="s">
        <v>917</v>
      </c>
      <c r="O68" s="123">
        <v>13808531308</v>
      </c>
      <c r="P68" s="23" t="e">
        <f>VLOOKUP(B68,'表2-1'!A:K,13,FALSE)</f>
        <v>#N/A</v>
      </c>
      <c r="Q68" s="23" t="e">
        <f>VLOOKUP(B68,'表2-2'!A:K,13,FALSE)</f>
        <v>#REF!</v>
      </c>
    </row>
    <row r="69" spans="1:17">
      <c r="A69" s="115">
        <v>29</v>
      </c>
      <c r="B69" s="356" t="s">
        <v>432</v>
      </c>
      <c r="C69" s="36" t="s">
        <v>22</v>
      </c>
      <c r="D69" s="113" t="s">
        <v>1115</v>
      </c>
      <c r="E69" s="42" t="s">
        <v>433</v>
      </c>
      <c r="F69" s="43" t="s">
        <v>1116</v>
      </c>
      <c r="G69" s="114" t="s">
        <v>1117</v>
      </c>
      <c r="H69" s="101">
        <v>4</v>
      </c>
      <c r="I69" s="103">
        <v>0</v>
      </c>
      <c r="J69" s="113" t="s">
        <v>1118</v>
      </c>
      <c r="K69" s="113">
        <v>15859591298</v>
      </c>
      <c r="L69" s="113" t="s">
        <v>1119</v>
      </c>
      <c r="M69" s="113">
        <v>15160602752</v>
      </c>
      <c r="N69" s="113" t="s">
        <v>1045</v>
      </c>
      <c r="O69" s="113">
        <v>13808531308</v>
      </c>
      <c r="P69" s="23" t="e">
        <f>VLOOKUP(B69,'表2-1'!A:K,13,FALSE)</f>
        <v>#N/A</v>
      </c>
      <c r="Q69" s="23" t="e">
        <f>VLOOKUP(B69,'表2-2'!A:K,13,FALSE)</f>
        <v>#REF!</v>
      </c>
    </row>
    <row r="70" spans="1:17">
      <c r="A70" s="115"/>
      <c r="B70" s="356" t="s">
        <v>432</v>
      </c>
      <c r="C70" s="36"/>
      <c r="D70" s="113" t="s">
        <v>1115</v>
      </c>
      <c r="E70" s="42" t="s">
        <v>436</v>
      </c>
      <c r="F70" s="43" t="s">
        <v>1120</v>
      </c>
      <c r="G70" s="114" t="s">
        <v>1121</v>
      </c>
      <c r="H70" s="101">
        <v>5</v>
      </c>
      <c r="I70" s="103">
        <v>0</v>
      </c>
      <c r="J70" s="113" t="s">
        <v>1118</v>
      </c>
      <c r="K70" s="113">
        <v>15859591298</v>
      </c>
      <c r="L70" s="113" t="s">
        <v>1119</v>
      </c>
      <c r="M70" s="113">
        <v>15160602752</v>
      </c>
      <c r="N70" s="113" t="s">
        <v>1122</v>
      </c>
      <c r="O70" s="113">
        <v>13808531308</v>
      </c>
      <c r="P70" s="23" t="e">
        <f>VLOOKUP(B70,'表2-1'!A:K,13,FALSE)</f>
        <v>#N/A</v>
      </c>
      <c r="Q70" s="23" t="e">
        <f>VLOOKUP(B70,'表2-2'!A:K,13,FALSE)</f>
        <v>#REF!</v>
      </c>
    </row>
    <row r="71" spans="1:17">
      <c r="A71" s="115"/>
      <c r="B71" s="356" t="s">
        <v>432</v>
      </c>
      <c r="C71" s="36"/>
      <c r="D71" s="113" t="s">
        <v>1123</v>
      </c>
      <c r="E71" s="42" t="s">
        <v>437</v>
      </c>
      <c r="F71" s="358" t="s">
        <v>1124</v>
      </c>
      <c r="G71" s="114" t="s">
        <v>1125</v>
      </c>
      <c r="H71" s="101">
        <v>3</v>
      </c>
      <c r="I71" s="103">
        <v>2</v>
      </c>
      <c r="J71" s="113" t="s">
        <v>1118</v>
      </c>
      <c r="K71" s="113">
        <v>15859591298</v>
      </c>
      <c r="L71" s="113" t="s">
        <v>1119</v>
      </c>
      <c r="M71" s="113">
        <v>15160602752</v>
      </c>
      <c r="N71" s="113" t="s">
        <v>1045</v>
      </c>
      <c r="O71" s="113">
        <v>13808531308</v>
      </c>
      <c r="P71" s="23" t="e">
        <f>VLOOKUP(B71,'表2-1'!A:K,13,FALSE)</f>
        <v>#N/A</v>
      </c>
      <c r="Q71" s="23" t="e">
        <f>VLOOKUP(B71,'表2-2'!A:K,13,FALSE)</f>
        <v>#REF!</v>
      </c>
    </row>
    <row r="72" spans="1:17">
      <c r="A72" s="115">
        <v>30</v>
      </c>
      <c r="B72" s="356" t="s">
        <v>438</v>
      </c>
      <c r="C72" s="36" t="s">
        <v>22</v>
      </c>
      <c r="D72" s="113" t="s">
        <v>1126</v>
      </c>
      <c r="E72" s="42" t="s">
        <v>439</v>
      </c>
      <c r="F72" s="43" t="s">
        <v>1127</v>
      </c>
      <c r="G72" s="114" t="s">
        <v>1128</v>
      </c>
      <c r="H72" s="101">
        <v>7</v>
      </c>
      <c r="I72" s="103">
        <v>0</v>
      </c>
      <c r="J72" s="113" t="s">
        <v>1129</v>
      </c>
      <c r="K72" s="113">
        <v>13799496608</v>
      </c>
      <c r="L72" s="113" t="s">
        <v>1119</v>
      </c>
      <c r="M72" s="113">
        <v>15160602752</v>
      </c>
      <c r="N72" s="113" t="s">
        <v>1045</v>
      </c>
      <c r="O72" s="113">
        <v>13808531308</v>
      </c>
      <c r="P72" s="23" t="e">
        <f>VLOOKUP(B72,'表2-1'!A:K,13,FALSE)</f>
        <v>#N/A</v>
      </c>
      <c r="Q72" s="23" t="e">
        <f>VLOOKUP(B72,'表2-2'!A:K,13,FALSE)</f>
        <v>#REF!</v>
      </c>
    </row>
    <row r="73" spans="1:17">
      <c r="A73" s="115"/>
      <c r="B73" s="356" t="s">
        <v>438</v>
      </c>
      <c r="C73" s="36"/>
      <c r="D73" s="113" t="s">
        <v>1130</v>
      </c>
      <c r="E73" s="42" t="s">
        <v>442</v>
      </c>
      <c r="F73" s="43" t="s">
        <v>1131</v>
      </c>
      <c r="G73" s="114" t="s">
        <v>1132</v>
      </c>
      <c r="H73" s="101">
        <v>8</v>
      </c>
      <c r="I73" s="103">
        <v>2</v>
      </c>
      <c r="J73" s="113" t="s">
        <v>1129</v>
      </c>
      <c r="K73" s="113">
        <v>13799496608</v>
      </c>
      <c r="L73" s="113" t="s">
        <v>1119</v>
      </c>
      <c r="M73" s="113">
        <v>15160602752</v>
      </c>
      <c r="N73" s="113" t="s">
        <v>1045</v>
      </c>
      <c r="O73" s="113">
        <v>13808531308</v>
      </c>
      <c r="P73" s="23" t="e">
        <f>VLOOKUP(B73,'表2-1'!A:K,13,FALSE)</f>
        <v>#N/A</v>
      </c>
      <c r="Q73" s="23" t="e">
        <f>VLOOKUP(B73,'表2-2'!A:K,13,FALSE)</f>
        <v>#REF!</v>
      </c>
    </row>
    <row r="74" spans="1:17">
      <c r="A74" s="115"/>
      <c r="B74" s="356" t="s">
        <v>438</v>
      </c>
      <c r="C74" s="36"/>
      <c r="D74" s="113" t="s">
        <v>1133</v>
      </c>
      <c r="E74" s="42" t="s">
        <v>443</v>
      </c>
      <c r="F74" s="43" t="s">
        <v>1134</v>
      </c>
      <c r="G74" s="114" t="s">
        <v>1135</v>
      </c>
      <c r="H74" s="101">
        <v>2</v>
      </c>
      <c r="I74" s="103">
        <v>0</v>
      </c>
      <c r="J74" s="113" t="s">
        <v>1129</v>
      </c>
      <c r="K74" s="113">
        <v>13799496608</v>
      </c>
      <c r="L74" s="113" t="s">
        <v>1119</v>
      </c>
      <c r="M74" s="113">
        <v>15160602752</v>
      </c>
      <c r="N74" s="113" t="s">
        <v>1045</v>
      </c>
      <c r="O74" s="113">
        <v>13808531308</v>
      </c>
      <c r="P74" s="23" t="e">
        <f>VLOOKUP(B74,'表2-1'!A:K,13,FALSE)</f>
        <v>#N/A</v>
      </c>
      <c r="Q74" s="23" t="e">
        <f>VLOOKUP(B74,'表2-2'!A:K,13,FALSE)</f>
        <v>#REF!</v>
      </c>
    </row>
    <row r="75" spans="1:17">
      <c r="A75" s="109">
        <v>31</v>
      </c>
      <c r="B75" s="356" t="s">
        <v>444</v>
      </c>
      <c r="C75" s="105" t="s">
        <v>22</v>
      </c>
      <c r="D75" s="113" t="s">
        <v>1136</v>
      </c>
      <c r="E75" s="42" t="s">
        <v>445</v>
      </c>
      <c r="F75" s="43" t="s">
        <v>1137</v>
      </c>
      <c r="G75" s="114" t="s">
        <v>1138</v>
      </c>
      <c r="H75" s="101">
        <v>0</v>
      </c>
      <c r="I75" s="103">
        <v>0</v>
      </c>
      <c r="J75" s="113" t="s">
        <v>1139</v>
      </c>
      <c r="K75" s="113">
        <v>13805934406</v>
      </c>
      <c r="L75" s="100" t="s">
        <v>966</v>
      </c>
      <c r="M75" s="100" t="s">
        <v>967</v>
      </c>
      <c r="N75" s="122" t="s">
        <v>917</v>
      </c>
      <c r="O75" s="123">
        <v>13808531308</v>
      </c>
      <c r="P75" s="23" t="e">
        <f>VLOOKUP(B75,'表2-1'!A:K,13,FALSE)</f>
        <v>#N/A</v>
      </c>
      <c r="Q75" s="23" t="e">
        <f>VLOOKUP(B75,'表2-2'!A:K,13,FALSE)</f>
        <v>#REF!</v>
      </c>
    </row>
    <row r="76" ht="14.25" spans="1:17">
      <c r="A76" s="110"/>
      <c r="B76" s="356" t="s">
        <v>444</v>
      </c>
      <c r="C76" s="106"/>
      <c r="D76" s="113" t="s">
        <v>1136</v>
      </c>
      <c r="E76" s="42" t="s">
        <v>448</v>
      </c>
      <c r="F76" s="43" t="s">
        <v>1140</v>
      </c>
      <c r="G76" s="112">
        <v>13860741296</v>
      </c>
      <c r="H76" s="101">
        <v>0</v>
      </c>
      <c r="I76" s="103">
        <v>0</v>
      </c>
      <c r="J76" s="113" t="s">
        <v>1139</v>
      </c>
      <c r="K76" s="113">
        <v>13805934406</v>
      </c>
      <c r="L76" s="100" t="s">
        <v>966</v>
      </c>
      <c r="M76" s="100" t="s">
        <v>967</v>
      </c>
      <c r="N76" s="122" t="s">
        <v>917</v>
      </c>
      <c r="O76" s="123">
        <v>13808531308</v>
      </c>
      <c r="P76" s="23" t="e">
        <f>VLOOKUP(B76,'表2-1'!A:K,13,FALSE)</f>
        <v>#N/A</v>
      </c>
      <c r="Q76" s="23" t="e">
        <f>VLOOKUP(B76,'表2-2'!A:K,13,FALSE)</f>
        <v>#REF!</v>
      </c>
    </row>
    <row r="77" ht="14.25" spans="1:17">
      <c r="A77" s="110"/>
      <c r="B77" s="356" t="s">
        <v>444</v>
      </c>
      <c r="C77" s="106"/>
      <c r="D77" s="113" t="s">
        <v>1136</v>
      </c>
      <c r="E77" s="42" t="s">
        <v>449</v>
      </c>
      <c r="F77" s="43" t="s">
        <v>1141</v>
      </c>
      <c r="G77" s="112">
        <v>13799515549</v>
      </c>
      <c r="H77" s="101">
        <v>1</v>
      </c>
      <c r="I77" s="103">
        <v>0</v>
      </c>
      <c r="J77" s="113" t="s">
        <v>1139</v>
      </c>
      <c r="K77" s="113">
        <v>13805934406</v>
      </c>
      <c r="L77" s="100" t="s">
        <v>966</v>
      </c>
      <c r="M77" s="100" t="s">
        <v>967</v>
      </c>
      <c r="N77" s="122" t="s">
        <v>917</v>
      </c>
      <c r="O77" s="123">
        <v>13808531308</v>
      </c>
      <c r="P77" s="23" t="e">
        <f>VLOOKUP(B77,'表2-1'!A:K,13,FALSE)</f>
        <v>#N/A</v>
      </c>
      <c r="Q77" s="23" t="e">
        <f>VLOOKUP(B77,'表2-2'!A:K,13,FALSE)</f>
        <v>#REF!</v>
      </c>
    </row>
    <row r="78" spans="1:17">
      <c r="A78" s="111"/>
      <c r="B78" s="356" t="s">
        <v>444</v>
      </c>
      <c r="C78" s="108"/>
      <c r="D78" s="113" t="s">
        <v>1136</v>
      </c>
      <c r="E78" s="42" t="s">
        <v>450</v>
      </c>
      <c r="F78" s="43" t="s">
        <v>1142</v>
      </c>
      <c r="G78" s="114" t="s">
        <v>1143</v>
      </c>
      <c r="H78" s="101">
        <v>0</v>
      </c>
      <c r="I78" s="103">
        <v>0</v>
      </c>
      <c r="J78" s="113" t="s">
        <v>1139</v>
      </c>
      <c r="K78" s="113">
        <v>13805934406</v>
      </c>
      <c r="L78" s="100" t="s">
        <v>966</v>
      </c>
      <c r="M78" s="100" t="s">
        <v>967</v>
      </c>
      <c r="N78" s="122" t="s">
        <v>917</v>
      </c>
      <c r="O78" s="123">
        <v>13808531308</v>
      </c>
      <c r="P78" s="23" t="e">
        <f>VLOOKUP(B78,'表2-1'!A:K,13,FALSE)</f>
        <v>#N/A</v>
      </c>
      <c r="Q78" s="23" t="e">
        <f>VLOOKUP(B78,'表2-2'!A:K,13,FALSE)</f>
        <v>#REF!</v>
      </c>
    </row>
    <row r="79" spans="1:17">
      <c r="A79" s="109">
        <v>32</v>
      </c>
      <c r="B79" s="356" t="s">
        <v>451</v>
      </c>
      <c r="C79" s="105" t="s">
        <v>22</v>
      </c>
      <c r="D79" s="113" t="s">
        <v>1144</v>
      </c>
      <c r="E79" s="42" t="s">
        <v>452</v>
      </c>
      <c r="F79" s="43" t="s">
        <v>1145</v>
      </c>
      <c r="G79" s="114" t="s">
        <v>1146</v>
      </c>
      <c r="H79" s="101">
        <v>8</v>
      </c>
      <c r="I79" s="103">
        <v>2</v>
      </c>
      <c r="J79" s="113" t="s">
        <v>1147</v>
      </c>
      <c r="K79" s="113">
        <v>13960364661</v>
      </c>
      <c r="L79" s="113" t="s">
        <v>1119</v>
      </c>
      <c r="M79" s="113">
        <v>15160602752</v>
      </c>
      <c r="N79" s="113" t="s">
        <v>1045</v>
      </c>
      <c r="O79" s="113">
        <v>13808531308</v>
      </c>
      <c r="P79" s="23" t="e">
        <f>VLOOKUP(B79,'表2-1'!A:K,13,FALSE)</f>
        <v>#N/A</v>
      </c>
      <c r="Q79" s="23" t="e">
        <f>VLOOKUP(B79,'表2-2'!A:K,13,FALSE)</f>
        <v>#REF!</v>
      </c>
    </row>
    <row r="80" spans="1:17">
      <c r="A80" s="111"/>
      <c r="B80" s="356" t="s">
        <v>451</v>
      </c>
      <c r="C80" s="108"/>
      <c r="D80" s="113" t="s">
        <v>1148</v>
      </c>
      <c r="E80" s="42" t="s">
        <v>453</v>
      </c>
      <c r="F80" s="43" t="s">
        <v>996</v>
      </c>
      <c r="G80" s="114" t="s">
        <v>1149</v>
      </c>
      <c r="H80" s="101">
        <v>3</v>
      </c>
      <c r="I80" s="103">
        <v>0</v>
      </c>
      <c r="J80" s="113" t="s">
        <v>1147</v>
      </c>
      <c r="K80" s="113">
        <v>13960364661</v>
      </c>
      <c r="L80" s="113" t="s">
        <v>1119</v>
      </c>
      <c r="M80" s="113">
        <v>15160602752</v>
      </c>
      <c r="N80" s="113" t="s">
        <v>1045</v>
      </c>
      <c r="O80" s="113">
        <v>13808531308</v>
      </c>
      <c r="P80" s="23" t="e">
        <f>VLOOKUP(B80,'表2-1'!A:K,13,FALSE)</f>
        <v>#N/A</v>
      </c>
      <c r="Q80" s="23" t="e">
        <f>VLOOKUP(B80,'表2-2'!A:K,13,FALSE)</f>
        <v>#REF!</v>
      </c>
    </row>
    <row r="81" spans="1:17">
      <c r="A81" s="109">
        <v>33</v>
      </c>
      <c r="B81" s="126" t="s">
        <v>1150</v>
      </c>
      <c r="C81" s="105" t="s">
        <v>22</v>
      </c>
      <c r="D81" s="113" t="s">
        <v>1151</v>
      </c>
      <c r="E81" s="127" t="s">
        <v>1152</v>
      </c>
      <c r="F81" s="340" t="s">
        <v>1153</v>
      </c>
      <c r="G81" s="114" t="s">
        <v>1154</v>
      </c>
      <c r="H81" s="101">
        <v>0</v>
      </c>
      <c r="I81" s="103">
        <v>0</v>
      </c>
      <c r="J81" s="100" t="s">
        <v>948</v>
      </c>
      <c r="K81" s="100" t="s">
        <v>949</v>
      </c>
      <c r="L81" s="100" t="s">
        <v>915</v>
      </c>
      <c r="M81" s="100" t="s">
        <v>916</v>
      </c>
      <c r="N81" s="122" t="s">
        <v>917</v>
      </c>
      <c r="O81" s="123">
        <v>13808531308</v>
      </c>
      <c r="P81" s="23" t="e">
        <f>VLOOKUP(B81,'表2-1'!A:K,13,FALSE)</f>
        <v>#N/A</v>
      </c>
      <c r="Q81" s="23" t="e">
        <f>VLOOKUP(B81,'表2-2'!A:K,13,FALSE)</f>
        <v>#N/A</v>
      </c>
    </row>
    <row r="82" spans="1:17">
      <c r="A82" s="109">
        <v>34</v>
      </c>
      <c r="B82" s="126" t="s">
        <v>1155</v>
      </c>
      <c r="C82" s="105" t="s">
        <v>22</v>
      </c>
      <c r="D82" s="113" t="s">
        <v>1156</v>
      </c>
      <c r="E82" s="127" t="s">
        <v>1157</v>
      </c>
      <c r="F82" s="340" t="s">
        <v>1158</v>
      </c>
      <c r="G82" s="114" t="s">
        <v>1159</v>
      </c>
      <c r="H82" s="101">
        <v>0</v>
      </c>
      <c r="I82" s="103">
        <v>0</v>
      </c>
      <c r="J82" s="113" t="s">
        <v>1043</v>
      </c>
      <c r="K82" s="113">
        <v>13328548111</v>
      </c>
      <c r="L82" s="113" t="s">
        <v>1044</v>
      </c>
      <c r="M82" s="113">
        <v>13859733615</v>
      </c>
      <c r="N82" s="113" t="s">
        <v>1045</v>
      </c>
      <c r="O82" s="113">
        <v>13808531308</v>
      </c>
      <c r="P82" s="23" t="e">
        <f>VLOOKUP(B82,'表2-1'!A:K,13,FALSE)</f>
        <v>#N/A</v>
      </c>
      <c r="Q82" s="23" t="e">
        <f>VLOOKUP(B82,'表2-2'!A:K,13,FALSE)</f>
        <v>#N/A</v>
      </c>
    </row>
    <row r="83" spans="1:17">
      <c r="A83" s="109">
        <v>35</v>
      </c>
      <c r="B83" s="128" t="s">
        <v>60</v>
      </c>
      <c r="C83" s="105" t="s">
        <v>22</v>
      </c>
      <c r="D83" s="113" t="s">
        <v>1160</v>
      </c>
      <c r="E83" s="127" t="s">
        <v>61</v>
      </c>
      <c r="F83" s="340" t="s">
        <v>1161</v>
      </c>
      <c r="G83" s="114" t="s">
        <v>1162</v>
      </c>
      <c r="H83" s="101">
        <v>5</v>
      </c>
      <c r="I83" s="103">
        <v>1</v>
      </c>
      <c r="J83" s="113" t="s">
        <v>986</v>
      </c>
      <c r="K83" s="113">
        <v>13959839958</v>
      </c>
      <c r="L83" s="113" t="s">
        <v>987</v>
      </c>
      <c r="M83" s="113">
        <v>13559632791</v>
      </c>
      <c r="N83" s="113" t="s">
        <v>1045</v>
      </c>
      <c r="O83" s="113">
        <v>13808531308</v>
      </c>
      <c r="P83" s="23" t="e">
        <f>VLOOKUP(B83,'表2-1'!A:K,13,FALSE)</f>
        <v>#REF!</v>
      </c>
      <c r="Q83" s="23" t="e">
        <f>VLOOKUP(B83,'表2-2'!A:K,13,FALSE)</f>
        <v>#N/A</v>
      </c>
    </row>
    <row r="84" spans="1:17">
      <c r="A84" s="40">
        <v>36</v>
      </c>
      <c r="B84" s="359" t="s">
        <v>1163</v>
      </c>
      <c r="C84" s="40" t="s">
        <v>70</v>
      </c>
      <c r="D84" s="40" t="s">
        <v>1164</v>
      </c>
      <c r="E84" s="74" t="s">
        <v>1165</v>
      </c>
      <c r="F84" s="130" t="s">
        <v>1166</v>
      </c>
      <c r="G84" s="43" t="s">
        <v>1167</v>
      </c>
      <c r="H84" s="131">
        <v>0</v>
      </c>
      <c r="I84" s="40">
        <v>0</v>
      </c>
      <c r="J84" s="40" t="s">
        <v>1168</v>
      </c>
      <c r="K84" s="40">
        <v>13599932812</v>
      </c>
      <c r="L84" s="40" t="s">
        <v>1169</v>
      </c>
      <c r="M84" s="40">
        <v>13506939013</v>
      </c>
      <c r="N84" s="40" t="s">
        <v>1170</v>
      </c>
      <c r="O84" s="40">
        <v>18016732661</v>
      </c>
      <c r="P84" s="23" t="e">
        <f>VLOOKUP(B84,'表2-1'!A:K,13,FALSE)</f>
        <v>#N/A</v>
      </c>
      <c r="Q84" s="23" t="e">
        <f>VLOOKUP(B84,'表2-2'!A:K,13,FALSE)</f>
        <v>#N/A</v>
      </c>
    </row>
    <row r="85" spans="1:17">
      <c r="A85" s="40">
        <v>37</v>
      </c>
      <c r="B85" s="132" t="s">
        <v>1171</v>
      </c>
      <c r="C85" s="40" t="s">
        <v>70</v>
      </c>
      <c r="D85" s="40" t="s">
        <v>1172</v>
      </c>
      <c r="E85" s="74" t="s">
        <v>66</v>
      </c>
      <c r="F85" s="340" t="s">
        <v>1173</v>
      </c>
      <c r="G85" s="43" t="s">
        <v>1174</v>
      </c>
      <c r="H85" s="131">
        <v>7</v>
      </c>
      <c r="I85" s="131">
        <v>1</v>
      </c>
      <c r="J85" s="40" t="s">
        <v>1168</v>
      </c>
      <c r="K85" s="40">
        <v>13599932813</v>
      </c>
      <c r="L85" s="40" t="s">
        <v>1169</v>
      </c>
      <c r="M85" s="40">
        <v>13506939014</v>
      </c>
      <c r="N85" s="40" t="s">
        <v>1170</v>
      </c>
      <c r="O85" s="40">
        <v>18016732662</v>
      </c>
      <c r="P85" s="23" t="e">
        <f>VLOOKUP(B85,'表2-1'!A:K,13,FALSE)</f>
        <v>#N/A</v>
      </c>
      <c r="Q85" s="23" t="e">
        <f>VLOOKUP(B85,'表2-2'!A:K,13,FALSE)</f>
        <v>#N/A</v>
      </c>
    </row>
    <row r="86" spans="1:17">
      <c r="A86" s="40">
        <v>38</v>
      </c>
      <c r="B86" s="133" t="s">
        <v>71</v>
      </c>
      <c r="C86" s="40" t="s">
        <v>70</v>
      </c>
      <c r="D86" s="40" t="s">
        <v>1175</v>
      </c>
      <c r="E86" s="127" t="s">
        <v>1168</v>
      </c>
      <c r="F86" s="340" t="s">
        <v>1176</v>
      </c>
      <c r="G86" s="43" t="s">
        <v>1177</v>
      </c>
      <c r="H86" s="131">
        <v>7</v>
      </c>
      <c r="I86" s="131">
        <v>1</v>
      </c>
      <c r="J86" s="40" t="s">
        <v>1168</v>
      </c>
      <c r="K86" s="40">
        <v>13599932814</v>
      </c>
      <c r="L86" s="40" t="s">
        <v>1169</v>
      </c>
      <c r="M86" s="40">
        <v>13506939015</v>
      </c>
      <c r="N86" s="40" t="s">
        <v>1170</v>
      </c>
      <c r="O86" s="40">
        <v>18016732663</v>
      </c>
      <c r="P86" s="23" t="e">
        <f>VLOOKUP(B86,'表2-1'!A:K,13,FALSE)</f>
        <v>#REF!</v>
      </c>
      <c r="Q86" s="23" t="e">
        <f>VLOOKUP(B86,'表2-2'!A:K,13,FALSE)</f>
        <v>#N/A</v>
      </c>
    </row>
    <row r="87" spans="1:17">
      <c r="A87" s="40">
        <v>39</v>
      </c>
      <c r="B87" s="360" t="s">
        <v>463</v>
      </c>
      <c r="C87" s="40" t="s">
        <v>70</v>
      </c>
      <c r="D87" s="40" t="s">
        <v>1178</v>
      </c>
      <c r="E87" s="74" t="s">
        <v>464</v>
      </c>
      <c r="F87" s="63" t="s">
        <v>1179</v>
      </c>
      <c r="G87" s="93">
        <v>13559538510</v>
      </c>
      <c r="H87" s="131">
        <v>3</v>
      </c>
      <c r="I87" s="40">
        <v>0</v>
      </c>
      <c r="J87" s="40" t="s">
        <v>1168</v>
      </c>
      <c r="K87" s="40">
        <v>13599932815</v>
      </c>
      <c r="L87" s="40" t="s">
        <v>1169</v>
      </c>
      <c r="M87" s="40">
        <v>13506939016</v>
      </c>
      <c r="N87" s="40" t="s">
        <v>1170</v>
      </c>
      <c r="O87" s="40">
        <v>18016732664</v>
      </c>
      <c r="P87" s="23" t="e">
        <f>VLOOKUP(B87,'表2-1'!A:K,13,FALSE)</f>
        <v>#N/A</v>
      </c>
      <c r="Q87" s="23" t="e">
        <f>VLOOKUP(B87,'表2-2'!A:K,13,FALSE)</f>
        <v>#REF!</v>
      </c>
    </row>
    <row r="88" spans="1:17">
      <c r="A88" s="40">
        <v>40</v>
      </c>
      <c r="B88" s="360" t="s">
        <v>467</v>
      </c>
      <c r="C88" s="40" t="s">
        <v>70</v>
      </c>
      <c r="D88" s="40" t="s">
        <v>1180</v>
      </c>
      <c r="E88" s="74" t="s">
        <v>468</v>
      </c>
      <c r="F88" s="63" t="s">
        <v>1181</v>
      </c>
      <c r="G88" s="93">
        <v>13799496082</v>
      </c>
      <c r="H88" s="131">
        <v>4</v>
      </c>
      <c r="I88" s="40">
        <v>0</v>
      </c>
      <c r="J88" s="40" t="s">
        <v>1168</v>
      </c>
      <c r="K88" s="40">
        <v>13599932816</v>
      </c>
      <c r="L88" s="40" t="s">
        <v>1169</v>
      </c>
      <c r="M88" s="40">
        <v>13506939017</v>
      </c>
      <c r="N88" s="40" t="s">
        <v>1170</v>
      </c>
      <c r="O88" s="40">
        <v>18016732665</v>
      </c>
      <c r="P88" s="23" t="e">
        <f>VLOOKUP(B88,'表2-1'!A:K,13,FALSE)</f>
        <v>#N/A</v>
      </c>
      <c r="Q88" s="23" t="e">
        <f>VLOOKUP(B88,'表2-2'!A:K,13,FALSE)</f>
        <v>#REF!</v>
      </c>
    </row>
    <row r="89" spans="1:17">
      <c r="A89" s="40">
        <v>41</v>
      </c>
      <c r="B89" s="360" t="s">
        <v>469</v>
      </c>
      <c r="C89" s="40" t="s">
        <v>70</v>
      </c>
      <c r="D89" s="40" t="s">
        <v>1182</v>
      </c>
      <c r="E89" s="74" t="s">
        <v>470</v>
      </c>
      <c r="F89" s="63" t="s">
        <v>1183</v>
      </c>
      <c r="G89" s="93">
        <v>13774839496</v>
      </c>
      <c r="H89" s="131">
        <v>4</v>
      </c>
      <c r="I89" s="40">
        <v>2</v>
      </c>
      <c r="J89" s="40" t="s">
        <v>1168</v>
      </c>
      <c r="K89" s="40">
        <v>13599932817</v>
      </c>
      <c r="L89" s="40" t="s">
        <v>1169</v>
      </c>
      <c r="M89" s="40">
        <v>13506939018</v>
      </c>
      <c r="N89" s="40" t="s">
        <v>1170</v>
      </c>
      <c r="O89" s="40">
        <v>18016732666</v>
      </c>
      <c r="P89" s="23" t="e">
        <f>VLOOKUP(B89,'表2-1'!A:K,13,FALSE)</f>
        <v>#N/A</v>
      </c>
      <c r="Q89" s="23" t="e">
        <f>VLOOKUP(B89,'表2-2'!A:K,13,FALSE)</f>
        <v>#REF!</v>
      </c>
    </row>
    <row r="90" spans="1:17">
      <c r="A90" s="40">
        <v>42</v>
      </c>
      <c r="B90" s="360" t="s">
        <v>1184</v>
      </c>
      <c r="C90" s="40" t="s">
        <v>70</v>
      </c>
      <c r="D90" s="40" t="s">
        <v>1185</v>
      </c>
      <c r="E90" s="74" t="s">
        <v>1186</v>
      </c>
      <c r="F90" s="63" t="s">
        <v>1187</v>
      </c>
      <c r="G90" s="93">
        <v>13489737576</v>
      </c>
      <c r="H90" s="131">
        <v>0</v>
      </c>
      <c r="I90" s="40">
        <v>0</v>
      </c>
      <c r="J90" s="40" t="s">
        <v>1168</v>
      </c>
      <c r="K90" s="40">
        <v>13599932818</v>
      </c>
      <c r="L90" s="40" t="s">
        <v>1169</v>
      </c>
      <c r="M90" s="40">
        <v>13506939019</v>
      </c>
      <c r="N90" s="40" t="s">
        <v>1170</v>
      </c>
      <c r="O90" s="40">
        <v>18016732667</v>
      </c>
      <c r="P90" s="23" t="e">
        <f>VLOOKUP(B90,'表2-1'!A:K,13,FALSE)</f>
        <v>#N/A</v>
      </c>
      <c r="Q90" s="23" t="e">
        <f>VLOOKUP(B90,'表2-2'!A:K,13,FALSE)</f>
        <v>#N/A</v>
      </c>
    </row>
    <row r="91" spans="1:17">
      <c r="A91" s="39">
        <v>43</v>
      </c>
      <c r="B91" s="361" t="s">
        <v>471</v>
      </c>
      <c r="C91" s="39" t="s">
        <v>70</v>
      </c>
      <c r="D91" s="40" t="s">
        <v>1188</v>
      </c>
      <c r="E91" s="74" t="s">
        <v>472</v>
      </c>
      <c r="F91" s="63" t="s">
        <v>1189</v>
      </c>
      <c r="G91" s="93">
        <v>15906035573</v>
      </c>
      <c r="H91" s="131">
        <v>3</v>
      </c>
      <c r="I91" s="40">
        <v>0</v>
      </c>
      <c r="J91" s="40" t="s">
        <v>1168</v>
      </c>
      <c r="K91" s="40">
        <v>13599932819</v>
      </c>
      <c r="L91" s="40" t="s">
        <v>1169</v>
      </c>
      <c r="M91" s="40">
        <v>13506939020</v>
      </c>
      <c r="N91" s="40" t="s">
        <v>1170</v>
      </c>
      <c r="O91" s="40">
        <v>18016732668</v>
      </c>
      <c r="P91" s="23" t="e">
        <f>VLOOKUP(B91,'表2-1'!A:K,13,FALSE)</f>
        <v>#N/A</v>
      </c>
      <c r="Q91" s="23" t="e">
        <f>VLOOKUP(B91,'表2-2'!A:K,13,FALSE)</f>
        <v>#REF!</v>
      </c>
    </row>
    <row r="92" spans="1:17">
      <c r="A92" s="47"/>
      <c r="B92" s="361" t="s">
        <v>471</v>
      </c>
      <c r="C92" s="47"/>
      <c r="D92" s="40" t="s">
        <v>1190</v>
      </c>
      <c r="E92" s="74" t="s">
        <v>473</v>
      </c>
      <c r="F92" s="63" t="s">
        <v>1191</v>
      </c>
      <c r="G92" s="93">
        <v>13459597201</v>
      </c>
      <c r="H92" s="131">
        <v>3</v>
      </c>
      <c r="I92" s="40">
        <v>0</v>
      </c>
      <c r="J92" s="40" t="s">
        <v>1168</v>
      </c>
      <c r="K92" s="40">
        <v>13599932820</v>
      </c>
      <c r="L92" s="40" t="s">
        <v>1169</v>
      </c>
      <c r="M92" s="40">
        <v>13506939021</v>
      </c>
      <c r="N92" s="40" t="s">
        <v>1170</v>
      </c>
      <c r="O92" s="40">
        <v>18016732669</v>
      </c>
      <c r="P92" s="23" t="e">
        <f>VLOOKUP(B92,'表2-1'!A:K,13,FALSE)</f>
        <v>#N/A</v>
      </c>
      <c r="Q92" s="23" t="e">
        <f>VLOOKUP(B92,'表2-2'!A:K,13,FALSE)</f>
        <v>#REF!</v>
      </c>
    </row>
    <row r="93" spans="1:17">
      <c r="A93" s="40">
        <v>44</v>
      </c>
      <c r="B93" s="360" t="s">
        <v>474</v>
      </c>
      <c r="C93" s="40" t="s">
        <v>70</v>
      </c>
      <c r="D93" s="40" t="s">
        <v>1192</v>
      </c>
      <c r="E93" s="74" t="s">
        <v>475</v>
      </c>
      <c r="F93" s="63" t="s">
        <v>1193</v>
      </c>
      <c r="G93" s="93">
        <v>13959934734</v>
      </c>
      <c r="H93" s="131">
        <v>6</v>
      </c>
      <c r="I93" s="40">
        <v>0</v>
      </c>
      <c r="J93" s="40" t="s">
        <v>1168</v>
      </c>
      <c r="K93" s="40">
        <v>13599932821</v>
      </c>
      <c r="L93" s="40" t="s">
        <v>1169</v>
      </c>
      <c r="M93" s="40">
        <v>13506939022</v>
      </c>
      <c r="N93" s="40" t="s">
        <v>1170</v>
      </c>
      <c r="O93" s="40">
        <v>18016732670</v>
      </c>
      <c r="P93" s="23" t="e">
        <f>VLOOKUP(B93,'表2-1'!A:K,13,FALSE)</f>
        <v>#N/A</v>
      </c>
      <c r="Q93" s="23" t="e">
        <f>VLOOKUP(B93,'表2-2'!A:K,13,FALSE)</f>
        <v>#REF!</v>
      </c>
    </row>
    <row r="94" spans="1:17">
      <c r="A94" s="39">
        <v>45</v>
      </c>
      <c r="B94" s="361" t="s">
        <v>477</v>
      </c>
      <c r="C94" s="39" t="s">
        <v>70</v>
      </c>
      <c r="D94" s="40" t="s">
        <v>1194</v>
      </c>
      <c r="E94" s="74" t="s">
        <v>478</v>
      </c>
      <c r="F94" s="63" t="s">
        <v>1195</v>
      </c>
      <c r="G94" s="93">
        <v>13665991319</v>
      </c>
      <c r="H94" s="131">
        <v>2</v>
      </c>
      <c r="I94" s="40">
        <v>2</v>
      </c>
      <c r="J94" s="40" t="s">
        <v>1168</v>
      </c>
      <c r="K94" s="40">
        <v>13599932822</v>
      </c>
      <c r="L94" s="40" t="s">
        <v>1169</v>
      </c>
      <c r="M94" s="40">
        <v>13506939023</v>
      </c>
      <c r="N94" s="40" t="s">
        <v>1170</v>
      </c>
      <c r="O94" s="40">
        <v>18016732671</v>
      </c>
      <c r="P94" s="23" t="e">
        <f>VLOOKUP(B94,'表2-1'!A:K,13,FALSE)</f>
        <v>#N/A</v>
      </c>
      <c r="Q94" s="23" t="e">
        <f>VLOOKUP(B94,'表2-2'!A:K,13,FALSE)</f>
        <v>#REF!</v>
      </c>
    </row>
    <row r="95" spans="1:17">
      <c r="A95" s="47"/>
      <c r="B95" s="361" t="s">
        <v>477</v>
      </c>
      <c r="C95" s="47"/>
      <c r="D95" s="40" t="s">
        <v>1196</v>
      </c>
      <c r="E95" s="74" t="s">
        <v>479</v>
      </c>
      <c r="F95" s="63" t="s">
        <v>1197</v>
      </c>
      <c r="G95" s="93">
        <v>13850742299</v>
      </c>
      <c r="H95" s="131">
        <v>3</v>
      </c>
      <c r="I95" s="40">
        <v>0</v>
      </c>
      <c r="J95" s="40" t="s">
        <v>1168</v>
      </c>
      <c r="K95" s="40">
        <v>13599932823</v>
      </c>
      <c r="L95" s="40" t="s">
        <v>1169</v>
      </c>
      <c r="M95" s="40">
        <v>13506939024</v>
      </c>
      <c r="N95" s="40" t="s">
        <v>1170</v>
      </c>
      <c r="O95" s="40">
        <v>18016732672</v>
      </c>
      <c r="P95" s="23" t="e">
        <f>VLOOKUP(B95,'表2-1'!A:K,13,FALSE)</f>
        <v>#N/A</v>
      </c>
      <c r="Q95" s="23" t="e">
        <f>VLOOKUP(B95,'表2-2'!A:K,13,FALSE)</f>
        <v>#REF!</v>
      </c>
    </row>
    <row r="96" spans="1:17">
      <c r="A96" s="40">
        <v>46</v>
      </c>
      <c r="B96" s="360" t="s">
        <v>480</v>
      </c>
      <c r="C96" s="40" t="s">
        <v>70</v>
      </c>
      <c r="D96" s="40" t="s">
        <v>1198</v>
      </c>
      <c r="E96" s="74" t="s">
        <v>481</v>
      </c>
      <c r="F96" s="63" t="s">
        <v>1199</v>
      </c>
      <c r="G96" s="93">
        <v>13960349788</v>
      </c>
      <c r="H96" s="131">
        <v>5</v>
      </c>
      <c r="I96" s="40">
        <v>0</v>
      </c>
      <c r="J96" s="40" t="s">
        <v>1168</v>
      </c>
      <c r="K96" s="40">
        <v>13599932824</v>
      </c>
      <c r="L96" s="40" t="s">
        <v>1169</v>
      </c>
      <c r="M96" s="40">
        <v>13506939025</v>
      </c>
      <c r="N96" s="40" t="s">
        <v>1170</v>
      </c>
      <c r="O96" s="40">
        <v>18016732673</v>
      </c>
      <c r="P96" s="23" t="e">
        <f>VLOOKUP(B96,'表2-1'!A:K,13,FALSE)</f>
        <v>#N/A</v>
      </c>
      <c r="Q96" s="23" t="e">
        <f>VLOOKUP(B96,'表2-2'!A:K,13,FALSE)</f>
        <v>#REF!</v>
      </c>
    </row>
    <row r="97" spans="1:17">
      <c r="A97" s="39">
        <v>47</v>
      </c>
      <c r="B97" s="361" t="s">
        <v>482</v>
      </c>
      <c r="C97" s="39" t="s">
        <v>70</v>
      </c>
      <c r="D97" s="40" t="s">
        <v>1200</v>
      </c>
      <c r="E97" s="74" t="s">
        <v>483</v>
      </c>
      <c r="F97" s="63" t="s">
        <v>1201</v>
      </c>
      <c r="G97" s="93">
        <v>15759803069</v>
      </c>
      <c r="H97" s="131">
        <v>4</v>
      </c>
      <c r="I97" s="40">
        <v>0</v>
      </c>
      <c r="J97" s="40" t="s">
        <v>1168</v>
      </c>
      <c r="K97" s="40">
        <v>13599932825</v>
      </c>
      <c r="L97" s="40" t="s">
        <v>1169</v>
      </c>
      <c r="M97" s="40">
        <v>13506939026</v>
      </c>
      <c r="N97" s="40" t="s">
        <v>1170</v>
      </c>
      <c r="O97" s="40">
        <v>18016732674</v>
      </c>
      <c r="P97" s="23" t="e">
        <f>VLOOKUP(B97,'表2-1'!A:K,13,FALSE)</f>
        <v>#N/A</v>
      </c>
      <c r="Q97" s="23" t="e">
        <f>VLOOKUP(B97,'表2-2'!A:K,13,FALSE)</f>
        <v>#REF!</v>
      </c>
    </row>
    <row r="98" spans="1:17">
      <c r="A98" s="47"/>
      <c r="B98" s="361" t="s">
        <v>482</v>
      </c>
      <c r="C98" s="47"/>
      <c r="D98" s="40" t="s">
        <v>1202</v>
      </c>
      <c r="E98" s="74" t="s">
        <v>484</v>
      </c>
      <c r="F98" s="63" t="s">
        <v>1203</v>
      </c>
      <c r="G98" s="93">
        <v>18965638709</v>
      </c>
      <c r="H98" s="131">
        <v>5</v>
      </c>
      <c r="I98" s="40">
        <v>0</v>
      </c>
      <c r="J98" s="40" t="s">
        <v>1168</v>
      </c>
      <c r="K98" s="40">
        <v>13599932826</v>
      </c>
      <c r="L98" s="40" t="s">
        <v>1169</v>
      </c>
      <c r="M98" s="40">
        <v>13506939027</v>
      </c>
      <c r="N98" s="40" t="s">
        <v>1170</v>
      </c>
      <c r="O98" s="40">
        <v>18016732675</v>
      </c>
      <c r="P98" s="23" t="e">
        <f>VLOOKUP(B98,'表2-1'!A:K,13,FALSE)</f>
        <v>#N/A</v>
      </c>
      <c r="Q98" s="23" t="e">
        <f>VLOOKUP(B98,'表2-2'!A:K,13,FALSE)</f>
        <v>#REF!</v>
      </c>
    </row>
    <row r="99" spans="1:17">
      <c r="A99" s="40">
        <v>48</v>
      </c>
      <c r="B99" s="360" t="s">
        <v>1204</v>
      </c>
      <c r="C99" s="40" t="s">
        <v>70</v>
      </c>
      <c r="D99" s="40" t="s">
        <v>1205</v>
      </c>
      <c r="E99" s="74" t="s">
        <v>1206</v>
      </c>
      <c r="F99" s="63" t="s">
        <v>1207</v>
      </c>
      <c r="G99" s="93">
        <v>13859708306</v>
      </c>
      <c r="H99" s="40">
        <v>0</v>
      </c>
      <c r="I99" s="40">
        <v>0</v>
      </c>
      <c r="J99" s="40" t="s">
        <v>1168</v>
      </c>
      <c r="K99" s="40">
        <v>13599932827</v>
      </c>
      <c r="L99" s="40" t="s">
        <v>1169</v>
      </c>
      <c r="M99" s="40">
        <v>13506939028</v>
      </c>
      <c r="N99" s="40" t="s">
        <v>1170</v>
      </c>
      <c r="O99" s="40">
        <v>18016732676</v>
      </c>
      <c r="P99" s="23" t="e">
        <f>VLOOKUP(B99,'表2-1'!A:K,13,FALSE)</f>
        <v>#N/A</v>
      </c>
      <c r="Q99" s="23" t="e">
        <f>VLOOKUP(B99,'表2-2'!A:K,13,FALSE)</f>
        <v>#N/A</v>
      </c>
    </row>
    <row r="100" spans="1:17">
      <c r="A100" s="40">
        <v>49</v>
      </c>
      <c r="B100" s="360" t="s">
        <v>1208</v>
      </c>
      <c r="C100" s="40" t="s">
        <v>70</v>
      </c>
      <c r="D100" s="40" t="s">
        <v>1209</v>
      </c>
      <c r="E100" s="74" t="s">
        <v>1210</v>
      </c>
      <c r="F100" s="63" t="s">
        <v>1211</v>
      </c>
      <c r="G100" s="93">
        <v>13850742280</v>
      </c>
      <c r="H100" s="40">
        <v>0</v>
      </c>
      <c r="I100" s="40">
        <v>0</v>
      </c>
      <c r="J100" s="40" t="s">
        <v>1168</v>
      </c>
      <c r="K100" s="40">
        <v>13599932828</v>
      </c>
      <c r="L100" s="40" t="s">
        <v>1169</v>
      </c>
      <c r="M100" s="40">
        <v>13506939029</v>
      </c>
      <c r="N100" s="40" t="s">
        <v>1170</v>
      </c>
      <c r="O100" s="40">
        <v>18016732677</v>
      </c>
      <c r="P100" s="23" t="e">
        <f>VLOOKUP(B100,'表2-1'!A:K,13,FALSE)</f>
        <v>#N/A</v>
      </c>
      <c r="Q100" s="23" t="e">
        <f>VLOOKUP(B100,'表2-2'!A:K,13,FALSE)</f>
        <v>#N/A</v>
      </c>
    </row>
    <row r="101" spans="1:17">
      <c r="A101" s="40">
        <v>50</v>
      </c>
      <c r="B101" s="360" t="s">
        <v>1212</v>
      </c>
      <c r="C101" s="40" t="s">
        <v>70</v>
      </c>
      <c r="D101" s="40" t="s">
        <v>1213</v>
      </c>
      <c r="E101" s="74" t="s">
        <v>1214</v>
      </c>
      <c r="F101" s="63" t="s">
        <v>1215</v>
      </c>
      <c r="G101" s="93">
        <v>13600734368</v>
      </c>
      <c r="H101" s="40">
        <v>0</v>
      </c>
      <c r="I101" s="40">
        <v>0</v>
      </c>
      <c r="J101" s="40" t="s">
        <v>1168</v>
      </c>
      <c r="K101" s="40">
        <v>13599932829</v>
      </c>
      <c r="L101" s="40" t="s">
        <v>1169</v>
      </c>
      <c r="M101" s="40">
        <v>13506939030</v>
      </c>
      <c r="N101" s="40" t="s">
        <v>1170</v>
      </c>
      <c r="O101" s="40">
        <v>18016732678</v>
      </c>
      <c r="P101" s="23" t="e">
        <f>VLOOKUP(B101,'表2-1'!A:K,13,FALSE)</f>
        <v>#N/A</v>
      </c>
      <c r="Q101" s="23" t="e">
        <f>VLOOKUP(B101,'表2-2'!A:K,13,FALSE)</f>
        <v>#N/A</v>
      </c>
    </row>
    <row r="102" spans="1:17">
      <c r="A102" s="39">
        <v>51</v>
      </c>
      <c r="B102" s="361" t="s">
        <v>1216</v>
      </c>
      <c r="C102" s="39" t="s">
        <v>70</v>
      </c>
      <c r="D102" s="40" t="s">
        <v>1217</v>
      </c>
      <c r="E102" s="74" t="s">
        <v>1218</v>
      </c>
      <c r="F102" s="63" t="s">
        <v>1219</v>
      </c>
      <c r="G102" s="93">
        <v>13850733045</v>
      </c>
      <c r="H102" s="40">
        <v>0</v>
      </c>
      <c r="I102" s="40">
        <v>0</v>
      </c>
      <c r="J102" s="40" t="s">
        <v>1168</v>
      </c>
      <c r="K102" s="40">
        <v>13599932830</v>
      </c>
      <c r="L102" s="40" t="s">
        <v>1169</v>
      </c>
      <c r="M102" s="40">
        <v>13506939031</v>
      </c>
      <c r="N102" s="40" t="s">
        <v>1170</v>
      </c>
      <c r="O102" s="40">
        <v>18016732679</v>
      </c>
      <c r="P102" s="23" t="e">
        <f>VLOOKUP(B102,'表2-1'!A:K,13,FALSE)</f>
        <v>#N/A</v>
      </c>
      <c r="Q102" s="23" t="e">
        <f>VLOOKUP(B102,'表2-2'!A:K,13,FALSE)</f>
        <v>#N/A</v>
      </c>
    </row>
    <row r="103" spans="1:17">
      <c r="A103" s="47"/>
      <c r="B103" s="361" t="s">
        <v>1216</v>
      </c>
      <c r="C103" s="47"/>
      <c r="D103" s="40" t="s">
        <v>1220</v>
      </c>
      <c r="E103" s="74" t="s">
        <v>1221</v>
      </c>
      <c r="F103" s="63" t="s">
        <v>1222</v>
      </c>
      <c r="G103" s="93">
        <v>13959901843</v>
      </c>
      <c r="H103" s="40">
        <v>0</v>
      </c>
      <c r="I103" s="40">
        <v>0</v>
      </c>
      <c r="J103" s="40" t="s">
        <v>1168</v>
      </c>
      <c r="K103" s="40">
        <v>13599932831</v>
      </c>
      <c r="L103" s="40" t="s">
        <v>1169</v>
      </c>
      <c r="M103" s="40">
        <v>13506939032</v>
      </c>
      <c r="N103" s="40" t="s">
        <v>1170</v>
      </c>
      <c r="O103" s="40">
        <v>18016732680</v>
      </c>
      <c r="P103" s="23" t="e">
        <f>VLOOKUP(B103,'表2-1'!A:K,13,FALSE)</f>
        <v>#N/A</v>
      </c>
      <c r="Q103" s="23" t="e">
        <f>VLOOKUP(B103,'表2-2'!A:K,13,FALSE)</f>
        <v>#N/A</v>
      </c>
    </row>
    <row r="104" spans="1:17">
      <c r="A104" s="40">
        <v>52</v>
      </c>
      <c r="B104" s="360" t="s">
        <v>1223</v>
      </c>
      <c r="C104" s="40" t="s">
        <v>70</v>
      </c>
      <c r="D104" s="40" t="s">
        <v>1224</v>
      </c>
      <c r="E104" s="74" t="s">
        <v>1225</v>
      </c>
      <c r="F104" s="63" t="s">
        <v>1226</v>
      </c>
      <c r="G104" s="93">
        <v>13774831813</v>
      </c>
      <c r="H104" s="40">
        <v>0</v>
      </c>
      <c r="I104" s="40">
        <v>0</v>
      </c>
      <c r="J104" s="40" t="s">
        <v>1168</v>
      </c>
      <c r="K104" s="40">
        <v>13599932832</v>
      </c>
      <c r="L104" s="40" t="s">
        <v>1169</v>
      </c>
      <c r="M104" s="40">
        <v>13506939033</v>
      </c>
      <c r="N104" s="40" t="s">
        <v>1170</v>
      </c>
      <c r="O104" s="40">
        <v>18016732681</v>
      </c>
      <c r="P104" s="23" t="e">
        <f>VLOOKUP(B104,'表2-1'!A:K,13,FALSE)</f>
        <v>#N/A</v>
      </c>
      <c r="Q104" s="23" t="e">
        <f>VLOOKUP(B104,'表2-2'!A:K,13,FALSE)</f>
        <v>#N/A</v>
      </c>
    </row>
    <row r="105" spans="1:17">
      <c r="A105" s="39">
        <v>53</v>
      </c>
      <c r="B105" s="361" t="s">
        <v>1227</v>
      </c>
      <c r="C105" s="39" t="s">
        <v>70</v>
      </c>
      <c r="D105" s="40" t="s">
        <v>1228</v>
      </c>
      <c r="E105" s="74" t="s">
        <v>1229</v>
      </c>
      <c r="F105" s="63" t="s">
        <v>1230</v>
      </c>
      <c r="G105" s="93">
        <v>15060884272</v>
      </c>
      <c r="H105" s="40">
        <v>0</v>
      </c>
      <c r="I105" s="40">
        <v>0</v>
      </c>
      <c r="J105" s="40" t="s">
        <v>1168</v>
      </c>
      <c r="K105" s="40">
        <v>13599932833</v>
      </c>
      <c r="L105" s="40" t="s">
        <v>1169</v>
      </c>
      <c r="M105" s="40">
        <v>13506939034</v>
      </c>
      <c r="N105" s="40" t="s">
        <v>1170</v>
      </c>
      <c r="O105" s="40">
        <v>18016732682</v>
      </c>
      <c r="P105" s="23" t="e">
        <f>VLOOKUP(B105,'表2-1'!A:K,13,FALSE)</f>
        <v>#N/A</v>
      </c>
      <c r="Q105" s="23" t="e">
        <f>VLOOKUP(B105,'表2-2'!A:K,13,FALSE)</f>
        <v>#N/A</v>
      </c>
    </row>
    <row r="106" spans="1:17">
      <c r="A106" s="46"/>
      <c r="B106" s="361" t="s">
        <v>1227</v>
      </c>
      <c r="C106" s="46"/>
      <c r="D106" s="40" t="s">
        <v>1231</v>
      </c>
      <c r="E106" s="74" t="s">
        <v>1232</v>
      </c>
      <c r="F106" s="63" t="s">
        <v>1233</v>
      </c>
      <c r="G106" s="43" t="s">
        <v>1234</v>
      </c>
      <c r="H106" s="40">
        <v>0</v>
      </c>
      <c r="I106" s="40">
        <v>0</v>
      </c>
      <c r="J106" s="40" t="s">
        <v>1168</v>
      </c>
      <c r="K106" s="40">
        <v>13599932834</v>
      </c>
      <c r="L106" s="40" t="s">
        <v>1169</v>
      </c>
      <c r="M106" s="40">
        <v>13506939035</v>
      </c>
      <c r="N106" s="40" t="s">
        <v>1170</v>
      </c>
      <c r="O106" s="40">
        <v>18016732683</v>
      </c>
      <c r="P106" s="23" t="e">
        <f>VLOOKUP(B106,'表2-1'!A:K,13,FALSE)</f>
        <v>#N/A</v>
      </c>
      <c r="Q106" s="23" t="e">
        <f>VLOOKUP(B106,'表2-2'!A:K,13,FALSE)</f>
        <v>#N/A</v>
      </c>
    </row>
    <row r="107" spans="1:17">
      <c r="A107" s="47"/>
      <c r="B107" s="361" t="s">
        <v>1227</v>
      </c>
      <c r="C107" s="47"/>
      <c r="D107" s="40" t="s">
        <v>1235</v>
      </c>
      <c r="E107" s="74" t="s">
        <v>1236</v>
      </c>
      <c r="F107" s="63" t="s">
        <v>1237</v>
      </c>
      <c r="G107" s="43" t="s">
        <v>1238</v>
      </c>
      <c r="H107" s="40">
        <v>0</v>
      </c>
      <c r="I107" s="40">
        <v>0</v>
      </c>
      <c r="J107" s="40" t="s">
        <v>1168</v>
      </c>
      <c r="K107" s="40">
        <v>13599932835</v>
      </c>
      <c r="L107" s="40" t="s">
        <v>1169</v>
      </c>
      <c r="M107" s="40">
        <v>13506939036</v>
      </c>
      <c r="N107" s="40" t="s">
        <v>1170</v>
      </c>
      <c r="O107" s="40">
        <v>18016732684</v>
      </c>
      <c r="P107" s="23" t="e">
        <f>VLOOKUP(B107,'表2-1'!A:K,13,FALSE)</f>
        <v>#N/A</v>
      </c>
      <c r="Q107" s="23" t="e">
        <f>VLOOKUP(B107,'表2-2'!A:K,13,FALSE)</f>
        <v>#N/A</v>
      </c>
    </row>
    <row r="108" spans="1:17">
      <c r="A108" s="136">
        <v>54</v>
      </c>
      <c r="B108" s="362" t="s">
        <v>1239</v>
      </c>
      <c r="C108" s="40" t="s">
        <v>78</v>
      </c>
      <c r="D108" s="40" t="s">
        <v>1240</v>
      </c>
      <c r="E108" s="74" t="s">
        <v>1241</v>
      </c>
      <c r="F108" s="63" t="s">
        <v>1242</v>
      </c>
      <c r="G108" s="43" t="s">
        <v>1243</v>
      </c>
      <c r="H108" s="40">
        <v>0</v>
      </c>
      <c r="I108" s="40">
        <v>0</v>
      </c>
      <c r="J108" s="62" t="s">
        <v>1244</v>
      </c>
      <c r="K108" s="62">
        <v>18065417678</v>
      </c>
      <c r="L108" s="40" t="s">
        <v>1245</v>
      </c>
      <c r="M108" s="40">
        <v>15375737787</v>
      </c>
      <c r="N108" s="40" t="s">
        <v>1246</v>
      </c>
      <c r="O108" s="40">
        <v>13506910878</v>
      </c>
      <c r="P108" s="23" t="e">
        <f>VLOOKUP(B108,'表2-1'!A:K,13,FALSE)</f>
        <v>#N/A</v>
      </c>
      <c r="Q108" s="23" t="e">
        <f>VLOOKUP(B108,'表2-2'!A:K,13,FALSE)</f>
        <v>#N/A</v>
      </c>
    </row>
    <row r="109" spans="1:17">
      <c r="A109" s="138"/>
      <c r="B109" s="362" t="s">
        <v>1239</v>
      </c>
      <c r="C109" s="40" t="s">
        <v>78</v>
      </c>
      <c r="D109" s="40" t="s">
        <v>1247</v>
      </c>
      <c r="E109" s="74" t="s">
        <v>1248</v>
      </c>
      <c r="F109" s="63" t="s">
        <v>1249</v>
      </c>
      <c r="G109" s="43" t="s">
        <v>1250</v>
      </c>
      <c r="H109" s="40">
        <v>0</v>
      </c>
      <c r="I109" s="40">
        <v>0</v>
      </c>
      <c r="J109" s="62" t="s">
        <v>1244</v>
      </c>
      <c r="K109" s="62">
        <v>18065417678</v>
      </c>
      <c r="L109" s="40" t="s">
        <v>1245</v>
      </c>
      <c r="M109" s="40">
        <v>15375737787</v>
      </c>
      <c r="N109" s="40" t="s">
        <v>1246</v>
      </c>
      <c r="O109" s="40">
        <v>13506910878</v>
      </c>
      <c r="P109" s="23" t="e">
        <f>VLOOKUP(B109,'表2-1'!A:K,13,FALSE)</f>
        <v>#N/A</v>
      </c>
      <c r="Q109" s="23" t="e">
        <f>VLOOKUP(B109,'表2-2'!A:K,13,FALSE)</f>
        <v>#N/A</v>
      </c>
    </row>
    <row r="110" spans="1:17">
      <c r="A110" s="139"/>
      <c r="B110" s="362" t="s">
        <v>1239</v>
      </c>
      <c r="C110" s="40" t="s">
        <v>78</v>
      </c>
      <c r="D110" s="40" t="s">
        <v>1251</v>
      </c>
      <c r="E110" s="74" t="s">
        <v>1252</v>
      </c>
      <c r="F110" s="63" t="s">
        <v>1253</v>
      </c>
      <c r="G110" s="43" t="s">
        <v>1254</v>
      </c>
      <c r="H110" s="40">
        <v>0</v>
      </c>
      <c r="I110" s="40">
        <v>0</v>
      </c>
      <c r="J110" s="62" t="s">
        <v>1244</v>
      </c>
      <c r="K110" s="62">
        <v>18065417678</v>
      </c>
      <c r="L110" s="40" t="s">
        <v>1245</v>
      </c>
      <c r="M110" s="40">
        <v>15375737787</v>
      </c>
      <c r="N110" s="40" t="s">
        <v>1246</v>
      </c>
      <c r="O110" s="40">
        <v>13506910878</v>
      </c>
      <c r="P110" s="23" t="e">
        <f>VLOOKUP(B110,'表2-1'!A:K,13,FALSE)</f>
        <v>#N/A</v>
      </c>
      <c r="Q110" s="23" t="e">
        <f>VLOOKUP(B110,'表2-2'!A:K,13,FALSE)</f>
        <v>#N/A</v>
      </c>
    </row>
    <row r="111" spans="1:17">
      <c r="A111" s="136">
        <v>55</v>
      </c>
      <c r="B111" s="362" t="s">
        <v>1255</v>
      </c>
      <c r="C111" s="40" t="s">
        <v>78</v>
      </c>
      <c r="D111" s="40" t="s">
        <v>1256</v>
      </c>
      <c r="E111" s="74" t="s">
        <v>75</v>
      </c>
      <c r="F111" s="63" t="s">
        <v>1257</v>
      </c>
      <c r="G111" s="43" t="s">
        <v>1258</v>
      </c>
      <c r="H111" s="40">
        <v>0</v>
      </c>
      <c r="I111" s="40">
        <v>0</v>
      </c>
      <c r="J111" s="62" t="s">
        <v>1244</v>
      </c>
      <c r="K111" s="62">
        <v>18065417678</v>
      </c>
      <c r="L111" s="40" t="s">
        <v>1245</v>
      </c>
      <c r="M111" s="40">
        <v>15375737787</v>
      </c>
      <c r="N111" s="40" t="s">
        <v>1246</v>
      </c>
      <c r="O111" s="40">
        <v>13506910878</v>
      </c>
      <c r="P111" s="23" t="e">
        <f>VLOOKUP(B111,'表2-1'!A:K,13,FALSE)</f>
        <v>#N/A</v>
      </c>
      <c r="Q111" s="23" t="e">
        <f>VLOOKUP(B111,'表2-2'!A:K,13,FALSE)</f>
        <v>#N/A</v>
      </c>
    </row>
    <row r="112" spans="1:17">
      <c r="A112" s="139"/>
      <c r="B112" s="362" t="s">
        <v>1255</v>
      </c>
      <c r="C112" s="40" t="s">
        <v>78</v>
      </c>
      <c r="D112" s="40" t="s">
        <v>1259</v>
      </c>
      <c r="E112" s="74" t="s">
        <v>79</v>
      </c>
      <c r="F112" s="63" t="s">
        <v>1260</v>
      </c>
      <c r="G112" s="43" t="s">
        <v>1261</v>
      </c>
      <c r="H112" s="40">
        <v>0</v>
      </c>
      <c r="I112" s="40">
        <v>0</v>
      </c>
      <c r="J112" s="62" t="s">
        <v>1244</v>
      </c>
      <c r="K112" s="62">
        <v>18065417678</v>
      </c>
      <c r="L112" s="40" t="s">
        <v>1245</v>
      </c>
      <c r="M112" s="40">
        <v>15375737787</v>
      </c>
      <c r="N112" s="40" t="s">
        <v>1246</v>
      </c>
      <c r="O112" s="40">
        <v>13506910878</v>
      </c>
      <c r="P112" s="23" t="e">
        <f>VLOOKUP(B112,'表2-1'!A:K,13,FALSE)</f>
        <v>#N/A</v>
      </c>
      <c r="Q112" s="23" t="e">
        <f>VLOOKUP(B112,'表2-2'!A:K,13,FALSE)</f>
        <v>#N/A</v>
      </c>
    </row>
    <row r="113" spans="1:17">
      <c r="A113" s="136">
        <v>56</v>
      </c>
      <c r="B113" s="362" t="s">
        <v>1262</v>
      </c>
      <c r="C113" s="40" t="s">
        <v>78</v>
      </c>
      <c r="D113" s="40" t="s">
        <v>1263</v>
      </c>
      <c r="E113" s="74" t="s">
        <v>81</v>
      </c>
      <c r="F113" s="63" t="s">
        <v>1264</v>
      </c>
      <c r="G113" s="43" t="s">
        <v>1265</v>
      </c>
      <c r="H113" s="40">
        <v>1</v>
      </c>
      <c r="I113" s="40">
        <v>1</v>
      </c>
      <c r="J113" s="62" t="s">
        <v>1266</v>
      </c>
      <c r="K113" s="62">
        <v>13489833168</v>
      </c>
      <c r="L113" s="40" t="s">
        <v>1245</v>
      </c>
      <c r="M113" s="40">
        <v>15375737787</v>
      </c>
      <c r="N113" s="40" t="s">
        <v>1246</v>
      </c>
      <c r="O113" s="40">
        <v>13506910878</v>
      </c>
      <c r="P113" s="23" t="e">
        <f>VLOOKUP(B113,'表2-1'!A:K,13,FALSE)</f>
        <v>#N/A</v>
      </c>
      <c r="Q113" s="23" t="e">
        <f>VLOOKUP(B113,'表2-2'!A:K,13,FALSE)</f>
        <v>#N/A</v>
      </c>
    </row>
    <row r="114" spans="1:17">
      <c r="A114" s="138"/>
      <c r="B114" s="362" t="s">
        <v>1262</v>
      </c>
      <c r="C114" s="40" t="s">
        <v>78</v>
      </c>
      <c r="D114" s="40" t="s">
        <v>1263</v>
      </c>
      <c r="E114" s="74" t="s">
        <v>85</v>
      </c>
      <c r="F114" s="63" t="s">
        <v>1267</v>
      </c>
      <c r="G114" s="43" t="s">
        <v>1268</v>
      </c>
      <c r="H114" s="40">
        <v>4</v>
      </c>
      <c r="I114" s="40">
        <v>0</v>
      </c>
      <c r="J114" s="62" t="s">
        <v>1266</v>
      </c>
      <c r="K114" s="62">
        <v>13489833168</v>
      </c>
      <c r="L114" s="40" t="s">
        <v>1245</v>
      </c>
      <c r="M114" s="40">
        <v>15375737787</v>
      </c>
      <c r="N114" s="40" t="s">
        <v>1246</v>
      </c>
      <c r="O114" s="40">
        <v>13506910878</v>
      </c>
      <c r="P114" s="23" t="e">
        <f>VLOOKUP(B114,'表2-1'!A:K,13,FALSE)</f>
        <v>#N/A</v>
      </c>
      <c r="Q114" s="23" t="e">
        <f>VLOOKUP(B114,'表2-2'!A:K,13,FALSE)</f>
        <v>#N/A</v>
      </c>
    </row>
    <row r="115" spans="1:17">
      <c r="A115" s="138"/>
      <c r="B115" s="362" t="s">
        <v>1262</v>
      </c>
      <c r="C115" s="40" t="s">
        <v>78</v>
      </c>
      <c r="D115" s="40" t="s">
        <v>1269</v>
      </c>
      <c r="E115" s="74" t="s">
        <v>86</v>
      </c>
      <c r="F115" s="63" t="s">
        <v>1270</v>
      </c>
      <c r="G115" s="43" t="s">
        <v>1271</v>
      </c>
      <c r="H115" s="40">
        <v>5</v>
      </c>
      <c r="I115" s="40">
        <v>0</v>
      </c>
      <c r="J115" s="62" t="s">
        <v>1266</v>
      </c>
      <c r="K115" s="62">
        <v>13489833168</v>
      </c>
      <c r="L115" s="40" t="s">
        <v>1245</v>
      </c>
      <c r="M115" s="40">
        <v>15375737787</v>
      </c>
      <c r="N115" s="40" t="s">
        <v>1246</v>
      </c>
      <c r="O115" s="40">
        <v>13506910878</v>
      </c>
      <c r="P115" s="23" t="e">
        <f>VLOOKUP(B115,'表2-1'!A:K,13,FALSE)</f>
        <v>#N/A</v>
      </c>
      <c r="Q115" s="23" t="e">
        <f>VLOOKUP(B115,'表2-2'!A:K,13,FALSE)</f>
        <v>#N/A</v>
      </c>
    </row>
    <row r="116" spans="1:17">
      <c r="A116" s="138"/>
      <c r="B116" s="362" t="s">
        <v>1262</v>
      </c>
      <c r="C116" s="40" t="s">
        <v>78</v>
      </c>
      <c r="D116" s="40" t="s">
        <v>1269</v>
      </c>
      <c r="E116" s="74" t="s">
        <v>87</v>
      </c>
      <c r="F116" s="63" t="s">
        <v>1272</v>
      </c>
      <c r="G116" s="43" t="s">
        <v>1273</v>
      </c>
      <c r="H116" s="40">
        <v>3</v>
      </c>
      <c r="I116" s="40">
        <v>0</v>
      </c>
      <c r="J116" s="62" t="s">
        <v>1266</v>
      </c>
      <c r="K116" s="62">
        <v>13489833168</v>
      </c>
      <c r="L116" s="40" t="s">
        <v>1245</v>
      </c>
      <c r="M116" s="40">
        <v>15375737787</v>
      </c>
      <c r="N116" s="40" t="s">
        <v>1246</v>
      </c>
      <c r="O116" s="40">
        <v>13506910878</v>
      </c>
      <c r="P116" s="23" t="e">
        <f>VLOOKUP(B116,'表2-1'!A:K,13,FALSE)</f>
        <v>#N/A</v>
      </c>
      <c r="Q116" s="23" t="e">
        <f>VLOOKUP(B116,'表2-2'!A:K,13,FALSE)</f>
        <v>#N/A</v>
      </c>
    </row>
    <row r="117" spans="1:17">
      <c r="A117" s="138"/>
      <c r="B117" s="362" t="s">
        <v>1262</v>
      </c>
      <c r="C117" s="40" t="s">
        <v>78</v>
      </c>
      <c r="D117" s="40" t="s">
        <v>1274</v>
      </c>
      <c r="E117" s="74" t="s">
        <v>88</v>
      </c>
      <c r="F117" s="63" t="s">
        <v>1275</v>
      </c>
      <c r="G117" s="43" t="s">
        <v>1276</v>
      </c>
      <c r="H117" s="40">
        <v>6</v>
      </c>
      <c r="I117" s="40">
        <v>0</v>
      </c>
      <c r="J117" s="40" t="s">
        <v>1277</v>
      </c>
      <c r="K117" s="131">
        <v>13859735466</v>
      </c>
      <c r="L117" s="40" t="s">
        <v>1245</v>
      </c>
      <c r="M117" s="40">
        <v>15375737787</v>
      </c>
      <c r="N117" s="40" t="s">
        <v>1246</v>
      </c>
      <c r="O117" s="40">
        <v>13506910878</v>
      </c>
      <c r="P117" s="23" t="e">
        <f>VLOOKUP(B117,'表2-1'!A:K,13,FALSE)</f>
        <v>#N/A</v>
      </c>
      <c r="Q117" s="23" t="e">
        <f>VLOOKUP(B117,'表2-2'!A:K,13,FALSE)</f>
        <v>#N/A</v>
      </c>
    </row>
    <row r="118" spans="1:17">
      <c r="A118" s="138"/>
      <c r="B118" s="362" t="s">
        <v>1262</v>
      </c>
      <c r="C118" s="40" t="s">
        <v>78</v>
      </c>
      <c r="D118" s="40" t="s">
        <v>1278</v>
      </c>
      <c r="E118" s="74" t="s">
        <v>89</v>
      </c>
      <c r="F118" s="63" t="s">
        <v>1279</v>
      </c>
      <c r="G118" s="43" t="s">
        <v>1280</v>
      </c>
      <c r="H118" s="40">
        <v>2</v>
      </c>
      <c r="I118" s="40">
        <v>0</v>
      </c>
      <c r="J118" s="62" t="s">
        <v>1266</v>
      </c>
      <c r="K118" s="62">
        <v>13489833168</v>
      </c>
      <c r="L118" s="40" t="s">
        <v>1245</v>
      </c>
      <c r="M118" s="40">
        <v>15375737787</v>
      </c>
      <c r="N118" s="40" t="s">
        <v>1246</v>
      </c>
      <c r="O118" s="40">
        <v>13506910878</v>
      </c>
      <c r="P118" s="23" t="e">
        <f>VLOOKUP(B118,'表2-1'!A:K,13,FALSE)</f>
        <v>#N/A</v>
      </c>
      <c r="Q118" s="23" t="e">
        <f>VLOOKUP(B118,'表2-2'!A:K,13,FALSE)</f>
        <v>#N/A</v>
      </c>
    </row>
    <row r="119" spans="1:17">
      <c r="A119" s="139"/>
      <c r="B119" s="362" t="s">
        <v>1262</v>
      </c>
      <c r="C119" s="40" t="s">
        <v>78</v>
      </c>
      <c r="D119" s="40" t="s">
        <v>1281</v>
      </c>
      <c r="E119" s="74" t="s">
        <v>90</v>
      </c>
      <c r="F119" s="63" t="s">
        <v>1282</v>
      </c>
      <c r="G119" s="43" t="s">
        <v>1283</v>
      </c>
      <c r="H119" s="40">
        <v>2</v>
      </c>
      <c r="I119" s="40">
        <v>0</v>
      </c>
      <c r="J119" s="62" t="s">
        <v>1266</v>
      </c>
      <c r="K119" s="62">
        <v>13489833168</v>
      </c>
      <c r="L119" s="40" t="s">
        <v>1245</v>
      </c>
      <c r="M119" s="40">
        <v>15375737787</v>
      </c>
      <c r="N119" s="40" t="s">
        <v>1246</v>
      </c>
      <c r="O119" s="40">
        <v>13506910878</v>
      </c>
      <c r="P119" s="23" t="e">
        <f>VLOOKUP(B119,'表2-1'!A:K,13,FALSE)</f>
        <v>#N/A</v>
      </c>
      <c r="Q119" s="23" t="e">
        <f>VLOOKUP(B119,'表2-2'!A:K,13,FALSE)</f>
        <v>#N/A</v>
      </c>
    </row>
    <row r="120" spans="1:17">
      <c r="A120" s="60">
        <v>57</v>
      </c>
      <c r="B120" s="363" t="s">
        <v>1284</v>
      </c>
      <c r="C120" s="40" t="s">
        <v>78</v>
      </c>
      <c r="D120" s="40" t="s">
        <v>1285</v>
      </c>
      <c r="E120" s="141" t="s">
        <v>1286</v>
      </c>
      <c r="F120" s="63" t="s">
        <v>1287</v>
      </c>
      <c r="G120" s="43" t="s">
        <v>1288</v>
      </c>
      <c r="H120" s="40">
        <v>0</v>
      </c>
      <c r="I120" s="40">
        <v>0</v>
      </c>
      <c r="J120" s="62" t="s">
        <v>1289</v>
      </c>
      <c r="K120" s="62">
        <v>13559037090</v>
      </c>
      <c r="L120" s="40" t="s">
        <v>1245</v>
      </c>
      <c r="M120" s="40">
        <v>15375737787</v>
      </c>
      <c r="N120" s="40" t="s">
        <v>1246</v>
      </c>
      <c r="O120" s="40">
        <v>13506910878</v>
      </c>
      <c r="P120" s="23" t="e">
        <f>VLOOKUP(B120,'表2-1'!A:K,13,FALSE)</f>
        <v>#N/A</v>
      </c>
      <c r="Q120" s="23" t="e">
        <f>VLOOKUP(B120,'表2-2'!A:K,13,FALSE)</f>
        <v>#N/A</v>
      </c>
    </row>
    <row r="121" spans="1:17">
      <c r="A121" s="60"/>
      <c r="B121" s="363" t="s">
        <v>1284</v>
      </c>
      <c r="C121" s="40" t="s">
        <v>78</v>
      </c>
      <c r="D121" s="40" t="s">
        <v>1290</v>
      </c>
      <c r="E121" s="74" t="s">
        <v>1291</v>
      </c>
      <c r="F121" s="63" t="s">
        <v>1292</v>
      </c>
      <c r="G121" s="43" t="s">
        <v>1293</v>
      </c>
      <c r="H121" s="40">
        <v>0</v>
      </c>
      <c r="I121" s="40">
        <v>0</v>
      </c>
      <c r="J121" s="62" t="s">
        <v>1289</v>
      </c>
      <c r="K121" s="62">
        <v>13559037090</v>
      </c>
      <c r="L121" s="40" t="s">
        <v>1245</v>
      </c>
      <c r="M121" s="40">
        <v>15375737787</v>
      </c>
      <c r="N121" s="40" t="s">
        <v>1246</v>
      </c>
      <c r="O121" s="40">
        <v>13506910878</v>
      </c>
      <c r="P121" s="23" t="e">
        <f>VLOOKUP(B121,'表2-1'!A:K,13,FALSE)</f>
        <v>#N/A</v>
      </c>
      <c r="Q121" s="23" t="e">
        <f>VLOOKUP(B121,'表2-2'!A:K,13,FALSE)</f>
        <v>#N/A</v>
      </c>
    </row>
    <row r="122" spans="1:17">
      <c r="A122" s="60"/>
      <c r="B122" s="363" t="s">
        <v>1284</v>
      </c>
      <c r="C122" s="40" t="s">
        <v>78</v>
      </c>
      <c r="D122" s="40" t="s">
        <v>1290</v>
      </c>
      <c r="E122" s="74" t="s">
        <v>1294</v>
      </c>
      <c r="F122" s="63" t="s">
        <v>1295</v>
      </c>
      <c r="G122" s="43" t="s">
        <v>1296</v>
      </c>
      <c r="H122" s="40">
        <v>0</v>
      </c>
      <c r="I122" s="40">
        <v>0</v>
      </c>
      <c r="J122" s="62" t="s">
        <v>1289</v>
      </c>
      <c r="K122" s="62">
        <v>13559037090</v>
      </c>
      <c r="L122" s="40" t="s">
        <v>1245</v>
      </c>
      <c r="M122" s="40">
        <v>15375737787</v>
      </c>
      <c r="N122" s="40" t="s">
        <v>1246</v>
      </c>
      <c r="O122" s="40">
        <v>13506910878</v>
      </c>
      <c r="P122" s="23" t="e">
        <f>VLOOKUP(B122,'表2-1'!A:K,13,FALSE)</f>
        <v>#N/A</v>
      </c>
      <c r="Q122" s="23" t="e">
        <f>VLOOKUP(B122,'表2-2'!A:K,13,FALSE)</f>
        <v>#N/A</v>
      </c>
    </row>
    <row r="123" spans="1:17">
      <c r="A123" s="60"/>
      <c r="B123" s="363" t="s">
        <v>1284</v>
      </c>
      <c r="C123" s="40" t="s">
        <v>78</v>
      </c>
      <c r="D123" s="40" t="s">
        <v>1290</v>
      </c>
      <c r="E123" s="74" t="s">
        <v>1297</v>
      </c>
      <c r="F123" s="63" t="s">
        <v>1298</v>
      </c>
      <c r="G123" s="43" t="s">
        <v>1299</v>
      </c>
      <c r="H123" s="40">
        <v>0</v>
      </c>
      <c r="I123" s="40">
        <v>0</v>
      </c>
      <c r="J123" s="62" t="s">
        <v>1289</v>
      </c>
      <c r="K123" s="62">
        <v>13559037090</v>
      </c>
      <c r="L123" s="40" t="s">
        <v>1245</v>
      </c>
      <c r="M123" s="40">
        <v>15375737787</v>
      </c>
      <c r="N123" s="40" t="s">
        <v>1246</v>
      </c>
      <c r="O123" s="40">
        <v>13506910878</v>
      </c>
      <c r="P123" s="23" t="e">
        <f>VLOOKUP(B123,'表2-1'!A:K,13,FALSE)</f>
        <v>#N/A</v>
      </c>
      <c r="Q123" s="23" t="e">
        <f>VLOOKUP(B123,'表2-2'!A:K,13,FALSE)</f>
        <v>#N/A</v>
      </c>
    </row>
    <row r="124" spans="1:17">
      <c r="A124" s="60"/>
      <c r="B124" s="363" t="s">
        <v>1284</v>
      </c>
      <c r="C124" s="40" t="s">
        <v>78</v>
      </c>
      <c r="D124" s="40" t="s">
        <v>1300</v>
      </c>
      <c r="E124" s="74" t="s">
        <v>1301</v>
      </c>
      <c r="F124" s="63" t="s">
        <v>1302</v>
      </c>
      <c r="G124" s="43" t="s">
        <v>1303</v>
      </c>
      <c r="H124" s="40">
        <v>0</v>
      </c>
      <c r="I124" s="40">
        <v>0</v>
      </c>
      <c r="J124" s="62" t="s">
        <v>1289</v>
      </c>
      <c r="K124" s="62">
        <v>13559037090</v>
      </c>
      <c r="L124" s="40" t="s">
        <v>1245</v>
      </c>
      <c r="M124" s="40">
        <v>15375737787</v>
      </c>
      <c r="N124" s="40" t="s">
        <v>1246</v>
      </c>
      <c r="O124" s="40">
        <v>13506910878</v>
      </c>
      <c r="P124" s="23" t="e">
        <f>VLOOKUP(B124,'表2-1'!A:K,13,FALSE)</f>
        <v>#N/A</v>
      </c>
      <c r="Q124" s="23" t="e">
        <f>VLOOKUP(B124,'表2-2'!A:K,13,FALSE)</f>
        <v>#N/A</v>
      </c>
    </row>
    <row r="125" spans="1:17">
      <c r="A125" s="60"/>
      <c r="B125" s="363" t="s">
        <v>1284</v>
      </c>
      <c r="C125" s="40" t="s">
        <v>78</v>
      </c>
      <c r="D125" s="40" t="s">
        <v>1304</v>
      </c>
      <c r="E125" s="74" t="s">
        <v>1305</v>
      </c>
      <c r="F125" s="63" t="s">
        <v>1306</v>
      </c>
      <c r="G125" s="43" t="s">
        <v>1307</v>
      </c>
      <c r="H125" s="40">
        <v>0</v>
      </c>
      <c r="I125" s="40">
        <v>0</v>
      </c>
      <c r="J125" s="62" t="s">
        <v>1289</v>
      </c>
      <c r="K125" s="62">
        <v>13559037090</v>
      </c>
      <c r="L125" s="40" t="s">
        <v>1245</v>
      </c>
      <c r="M125" s="40">
        <v>15375737787</v>
      </c>
      <c r="N125" s="40" t="s">
        <v>1246</v>
      </c>
      <c r="O125" s="40">
        <v>13506910878</v>
      </c>
      <c r="P125" s="23" t="e">
        <f>VLOOKUP(B125,'表2-1'!A:K,13,FALSE)</f>
        <v>#N/A</v>
      </c>
      <c r="Q125" s="23" t="e">
        <f>VLOOKUP(B125,'表2-2'!A:K,13,FALSE)</f>
        <v>#N/A</v>
      </c>
    </row>
    <row r="126" spans="1:17">
      <c r="A126" s="60"/>
      <c r="B126" s="363" t="s">
        <v>1284</v>
      </c>
      <c r="C126" s="40" t="s">
        <v>78</v>
      </c>
      <c r="D126" s="40" t="s">
        <v>1308</v>
      </c>
      <c r="E126" s="74" t="s">
        <v>1309</v>
      </c>
      <c r="F126" s="63" t="s">
        <v>1310</v>
      </c>
      <c r="G126" s="43" t="s">
        <v>1311</v>
      </c>
      <c r="H126" s="40">
        <v>0</v>
      </c>
      <c r="I126" s="40">
        <v>0</v>
      </c>
      <c r="J126" s="62" t="s">
        <v>1289</v>
      </c>
      <c r="K126" s="62">
        <v>13559037090</v>
      </c>
      <c r="L126" s="40" t="s">
        <v>1245</v>
      </c>
      <c r="M126" s="40">
        <v>15375737787</v>
      </c>
      <c r="N126" s="40" t="s">
        <v>1246</v>
      </c>
      <c r="O126" s="40">
        <v>13506910878</v>
      </c>
      <c r="P126" s="23" t="e">
        <f>VLOOKUP(B126,'表2-1'!A:K,13,FALSE)</f>
        <v>#N/A</v>
      </c>
      <c r="Q126" s="23" t="e">
        <f>VLOOKUP(B126,'表2-2'!A:K,13,FALSE)</f>
        <v>#N/A</v>
      </c>
    </row>
    <row r="127" spans="1:17">
      <c r="A127" s="60">
        <v>58</v>
      </c>
      <c r="B127" s="359" t="s">
        <v>1312</v>
      </c>
      <c r="C127" s="40" t="s">
        <v>78</v>
      </c>
      <c r="D127" s="40" t="s">
        <v>1313</v>
      </c>
      <c r="E127" s="74" t="s">
        <v>92</v>
      </c>
      <c r="F127" s="142" t="s">
        <v>1314</v>
      </c>
      <c r="G127" s="43" t="s">
        <v>1315</v>
      </c>
      <c r="H127" s="40">
        <v>0</v>
      </c>
      <c r="I127" s="40">
        <v>0</v>
      </c>
      <c r="J127" s="62" t="s">
        <v>1244</v>
      </c>
      <c r="K127" s="62">
        <v>18065417678</v>
      </c>
      <c r="L127" s="40" t="s">
        <v>1245</v>
      </c>
      <c r="M127" s="40">
        <v>15375737787</v>
      </c>
      <c r="N127" s="40" t="s">
        <v>1246</v>
      </c>
      <c r="O127" s="40">
        <v>13506910878</v>
      </c>
      <c r="P127" s="23" t="e">
        <f>VLOOKUP(B127,'表2-1'!A:K,13,FALSE)</f>
        <v>#N/A</v>
      </c>
      <c r="Q127" s="23" t="e">
        <f>VLOOKUP(B127,'表2-2'!A:K,13,FALSE)</f>
        <v>#N/A</v>
      </c>
    </row>
    <row r="128" spans="1:17">
      <c r="A128" s="127">
        <v>59</v>
      </c>
      <c r="B128" s="128" t="s">
        <v>512</v>
      </c>
      <c r="C128" s="40" t="s">
        <v>78</v>
      </c>
      <c r="D128" s="40" t="s">
        <v>1316</v>
      </c>
      <c r="E128" s="127" t="s">
        <v>513</v>
      </c>
      <c r="F128" s="40" t="s">
        <v>1317</v>
      </c>
      <c r="G128" s="43" t="s">
        <v>1318</v>
      </c>
      <c r="H128" s="131">
        <v>5</v>
      </c>
      <c r="I128" s="40">
        <v>0</v>
      </c>
      <c r="J128" s="62" t="s">
        <v>1319</v>
      </c>
      <c r="K128" s="62">
        <v>13860735900</v>
      </c>
      <c r="L128" s="40" t="s">
        <v>1245</v>
      </c>
      <c r="M128" s="40">
        <v>15375737787</v>
      </c>
      <c r="N128" s="40" t="s">
        <v>1246</v>
      </c>
      <c r="O128" s="40">
        <v>13506910878</v>
      </c>
      <c r="P128" s="23" t="e">
        <f>VLOOKUP(B128,'表2-1'!A:K,13,FALSE)</f>
        <v>#N/A</v>
      </c>
      <c r="Q128" s="23" t="e">
        <f>VLOOKUP(B128,'表2-2'!A:K,13,FALSE)</f>
        <v>#REF!</v>
      </c>
    </row>
    <row r="129" spans="1:17">
      <c r="A129" s="127">
        <v>60</v>
      </c>
      <c r="B129" s="128" t="s">
        <v>93</v>
      </c>
      <c r="C129" s="40" t="s">
        <v>78</v>
      </c>
      <c r="D129" s="40" t="s">
        <v>1320</v>
      </c>
      <c r="E129" s="127" t="s">
        <v>94</v>
      </c>
      <c r="F129" s="340" t="s">
        <v>1321</v>
      </c>
      <c r="G129" s="43" t="s">
        <v>1322</v>
      </c>
      <c r="H129" s="131">
        <v>2</v>
      </c>
      <c r="I129" s="40">
        <v>0</v>
      </c>
      <c r="J129" s="62" t="s">
        <v>1319</v>
      </c>
      <c r="K129" s="62">
        <v>13860735900</v>
      </c>
      <c r="L129" s="40" t="s">
        <v>1245</v>
      </c>
      <c r="M129" s="40">
        <v>15375737787</v>
      </c>
      <c r="N129" s="40" t="s">
        <v>1246</v>
      </c>
      <c r="O129" s="40">
        <v>13506910878</v>
      </c>
      <c r="P129" s="23" t="e">
        <f>VLOOKUP(B129,'表2-1'!A:K,13,FALSE)</f>
        <v>#REF!</v>
      </c>
      <c r="Q129" s="23" t="e">
        <f>VLOOKUP(B129,'表2-2'!A:K,13,FALSE)</f>
        <v>#N/A</v>
      </c>
    </row>
    <row r="130" spans="1:17">
      <c r="A130" s="143">
        <v>61</v>
      </c>
      <c r="B130" s="360" t="s">
        <v>485</v>
      </c>
      <c r="C130" s="40" t="s">
        <v>78</v>
      </c>
      <c r="D130" s="40" t="s">
        <v>1323</v>
      </c>
      <c r="E130" s="74" t="s">
        <v>486</v>
      </c>
      <c r="F130" s="63" t="s">
        <v>1324</v>
      </c>
      <c r="G130" s="43" t="s">
        <v>1325</v>
      </c>
      <c r="H130" s="40">
        <v>3</v>
      </c>
      <c r="I130" s="40">
        <v>1</v>
      </c>
      <c r="J130" s="62" t="s">
        <v>1244</v>
      </c>
      <c r="K130" s="62">
        <v>18065417678</v>
      </c>
      <c r="L130" s="40" t="s">
        <v>1245</v>
      </c>
      <c r="M130" s="40">
        <v>15375737787</v>
      </c>
      <c r="N130" s="40" t="s">
        <v>1246</v>
      </c>
      <c r="O130" s="40">
        <v>13506910878</v>
      </c>
      <c r="P130" s="23" t="e">
        <f>VLOOKUP(B130,'表2-1'!A:K,13,FALSE)</f>
        <v>#N/A</v>
      </c>
      <c r="Q130" s="23" t="e">
        <f>VLOOKUP(B130,'表2-2'!A:K,13,FALSE)</f>
        <v>#REF!</v>
      </c>
    </row>
    <row r="131" spans="1:17">
      <c r="A131" s="143">
        <v>62</v>
      </c>
      <c r="B131" s="361" t="s">
        <v>488</v>
      </c>
      <c r="C131" s="40" t="s">
        <v>78</v>
      </c>
      <c r="D131" s="40" t="s">
        <v>1326</v>
      </c>
      <c r="E131" s="74" t="s">
        <v>489</v>
      </c>
      <c r="F131" s="63" t="s">
        <v>1327</v>
      </c>
      <c r="G131" s="43" t="s">
        <v>1328</v>
      </c>
      <c r="H131" s="40">
        <v>4</v>
      </c>
      <c r="I131" s="40">
        <v>0</v>
      </c>
      <c r="J131" s="62" t="s">
        <v>493</v>
      </c>
      <c r="K131" s="62">
        <v>13850709736</v>
      </c>
      <c r="L131" s="40" t="s">
        <v>1245</v>
      </c>
      <c r="M131" s="40">
        <v>15375737787</v>
      </c>
      <c r="N131" s="40" t="s">
        <v>1246</v>
      </c>
      <c r="O131" s="40">
        <v>13506910878</v>
      </c>
      <c r="P131" s="23" t="e">
        <f>VLOOKUP(B131,'表2-1'!A:K,13,FALSE)</f>
        <v>#N/A</v>
      </c>
      <c r="Q131" s="23" t="e">
        <f>VLOOKUP(B131,'表2-2'!A:K,13,FALSE)</f>
        <v>#REF!</v>
      </c>
    </row>
    <row r="132" spans="1:17">
      <c r="A132" s="143"/>
      <c r="B132" s="361" t="s">
        <v>488</v>
      </c>
      <c r="C132" s="40" t="s">
        <v>78</v>
      </c>
      <c r="D132" s="40" t="s">
        <v>1326</v>
      </c>
      <c r="E132" s="74" t="s">
        <v>492</v>
      </c>
      <c r="F132" s="63" t="s">
        <v>1329</v>
      </c>
      <c r="G132" s="43" t="s">
        <v>1330</v>
      </c>
      <c r="H132" s="40">
        <v>4</v>
      </c>
      <c r="I132" s="40">
        <v>0</v>
      </c>
      <c r="J132" s="62" t="s">
        <v>493</v>
      </c>
      <c r="K132" s="62">
        <v>13850709736</v>
      </c>
      <c r="L132" s="40" t="s">
        <v>1245</v>
      </c>
      <c r="M132" s="40">
        <v>15375737787</v>
      </c>
      <c r="N132" s="40" t="s">
        <v>1246</v>
      </c>
      <c r="O132" s="40">
        <v>13506910878</v>
      </c>
      <c r="P132" s="23" t="e">
        <f>VLOOKUP(B132,'表2-1'!A:K,13,FALSE)</f>
        <v>#N/A</v>
      </c>
      <c r="Q132" s="23" t="e">
        <f>VLOOKUP(B132,'表2-2'!A:K,13,FALSE)</f>
        <v>#REF!</v>
      </c>
    </row>
    <row r="133" spans="1:17">
      <c r="A133" s="143"/>
      <c r="B133" s="361" t="s">
        <v>488</v>
      </c>
      <c r="C133" s="40" t="s">
        <v>78</v>
      </c>
      <c r="D133" s="40" t="s">
        <v>1326</v>
      </c>
      <c r="E133" s="74" t="s">
        <v>493</v>
      </c>
      <c r="F133" s="63" t="s">
        <v>1331</v>
      </c>
      <c r="G133" s="43" t="s">
        <v>1332</v>
      </c>
      <c r="H133" s="40">
        <v>4</v>
      </c>
      <c r="I133" s="40">
        <v>0</v>
      </c>
      <c r="J133" s="62" t="s">
        <v>493</v>
      </c>
      <c r="K133" s="62">
        <v>13850709736</v>
      </c>
      <c r="L133" s="40" t="s">
        <v>1245</v>
      </c>
      <c r="M133" s="40">
        <v>15375737787</v>
      </c>
      <c r="N133" s="40" t="s">
        <v>1246</v>
      </c>
      <c r="O133" s="40">
        <v>13506910878</v>
      </c>
      <c r="P133" s="23" t="e">
        <f>VLOOKUP(B133,'表2-1'!A:K,13,FALSE)</f>
        <v>#N/A</v>
      </c>
      <c r="Q133" s="23" t="e">
        <f>VLOOKUP(B133,'表2-2'!A:K,13,FALSE)</f>
        <v>#REF!</v>
      </c>
    </row>
    <row r="134" spans="1:17">
      <c r="A134" s="143">
        <v>63</v>
      </c>
      <c r="B134" s="361" t="s">
        <v>1333</v>
      </c>
      <c r="C134" s="40" t="s">
        <v>78</v>
      </c>
      <c r="D134" s="40" t="s">
        <v>1334</v>
      </c>
      <c r="E134" s="74" t="s">
        <v>1335</v>
      </c>
      <c r="F134" s="63" t="s">
        <v>1336</v>
      </c>
      <c r="G134" s="43" t="s">
        <v>1337</v>
      </c>
      <c r="H134" s="40">
        <v>0</v>
      </c>
      <c r="I134" s="40">
        <v>0</v>
      </c>
      <c r="J134" s="62" t="s">
        <v>1244</v>
      </c>
      <c r="K134" s="62">
        <v>18065417678</v>
      </c>
      <c r="L134" s="40" t="s">
        <v>1245</v>
      </c>
      <c r="M134" s="40">
        <v>15375737787</v>
      </c>
      <c r="N134" s="40" t="s">
        <v>1246</v>
      </c>
      <c r="O134" s="40">
        <v>13506910878</v>
      </c>
      <c r="P134" s="23" t="e">
        <f>VLOOKUP(B134,'表2-1'!A:K,13,FALSE)</f>
        <v>#N/A</v>
      </c>
      <c r="Q134" s="23" t="e">
        <f>VLOOKUP(B134,'表2-2'!A:K,13,FALSE)</f>
        <v>#N/A</v>
      </c>
    </row>
    <row r="135" spans="1:17">
      <c r="A135" s="143"/>
      <c r="B135" s="361" t="s">
        <v>1333</v>
      </c>
      <c r="C135" s="40" t="s">
        <v>78</v>
      </c>
      <c r="D135" s="40" t="s">
        <v>1334</v>
      </c>
      <c r="E135" s="74" t="s">
        <v>1338</v>
      </c>
      <c r="F135" s="63" t="s">
        <v>1339</v>
      </c>
      <c r="G135" s="43" t="s">
        <v>1340</v>
      </c>
      <c r="H135" s="40">
        <v>0</v>
      </c>
      <c r="I135" s="40">
        <v>0</v>
      </c>
      <c r="J135" s="62" t="s">
        <v>1244</v>
      </c>
      <c r="K135" s="62">
        <v>18065417678</v>
      </c>
      <c r="L135" s="40" t="s">
        <v>1245</v>
      </c>
      <c r="M135" s="40">
        <v>15375737787</v>
      </c>
      <c r="N135" s="40" t="s">
        <v>1246</v>
      </c>
      <c r="O135" s="40">
        <v>13506910878</v>
      </c>
      <c r="P135" s="23" t="e">
        <f>VLOOKUP(B135,'表2-1'!A:K,13,FALSE)</f>
        <v>#N/A</v>
      </c>
      <c r="Q135" s="23" t="e">
        <f>VLOOKUP(B135,'表2-2'!A:K,13,FALSE)</f>
        <v>#N/A</v>
      </c>
    </row>
    <row r="136" spans="1:17">
      <c r="A136" s="143">
        <v>64</v>
      </c>
      <c r="B136" s="361" t="s">
        <v>494</v>
      </c>
      <c r="C136" s="40" t="s">
        <v>78</v>
      </c>
      <c r="D136" s="40" t="s">
        <v>1341</v>
      </c>
      <c r="E136" s="74" t="s">
        <v>495</v>
      </c>
      <c r="F136" s="63" t="s">
        <v>1342</v>
      </c>
      <c r="G136" s="43" t="s">
        <v>1343</v>
      </c>
      <c r="H136" s="40">
        <v>3</v>
      </c>
      <c r="I136" s="40">
        <v>0</v>
      </c>
      <c r="J136" s="62" t="s">
        <v>1244</v>
      </c>
      <c r="K136" s="62">
        <v>18065417678</v>
      </c>
      <c r="L136" s="40" t="s">
        <v>1245</v>
      </c>
      <c r="M136" s="40">
        <v>15375737787</v>
      </c>
      <c r="N136" s="40" t="s">
        <v>1246</v>
      </c>
      <c r="O136" s="40">
        <v>13506910878</v>
      </c>
      <c r="P136" s="23" t="e">
        <f>VLOOKUP(B136,'表2-1'!A:K,13,FALSE)</f>
        <v>#N/A</v>
      </c>
      <c r="Q136" s="23" t="e">
        <f>VLOOKUP(B136,'表2-2'!A:K,13,FALSE)</f>
        <v>#REF!</v>
      </c>
    </row>
    <row r="137" spans="1:17">
      <c r="A137" s="143"/>
      <c r="B137" s="361" t="s">
        <v>494</v>
      </c>
      <c r="C137" s="40" t="s">
        <v>78</v>
      </c>
      <c r="D137" s="40" t="s">
        <v>1341</v>
      </c>
      <c r="E137" s="74" t="s">
        <v>496</v>
      </c>
      <c r="F137" s="63" t="s">
        <v>1344</v>
      </c>
      <c r="G137" s="43" t="s">
        <v>1345</v>
      </c>
      <c r="H137" s="40">
        <v>2</v>
      </c>
      <c r="I137" s="40">
        <v>0</v>
      </c>
      <c r="J137" s="62" t="s">
        <v>1244</v>
      </c>
      <c r="K137" s="62">
        <v>18065417678</v>
      </c>
      <c r="L137" s="40" t="s">
        <v>1245</v>
      </c>
      <c r="M137" s="40">
        <v>15375737787</v>
      </c>
      <c r="N137" s="40" t="s">
        <v>1246</v>
      </c>
      <c r="O137" s="40">
        <v>13506910878</v>
      </c>
      <c r="P137" s="23" t="e">
        <f>VLOOKUP(B137,'表2-1'!A:K,13,FALSE)</f>
        <v>#N/A</v>
      </c>
      <c r="Q137" s="23" t="e">
        <f>VLOOKUP(B137,'表2-2'!A:K,13,FALSE)</f>
        <v>#REF!</v>
      </c>
    </row>
    <row r="138" spans="1:17">
      <c r="A138" s="143">
        <v>65</v>
      </c>
      <c r="B138" s="360" t="s">
        <v>497</v>
      </c>
      <c r="C138" s="40" t="s">
        <v>78</v>
      </c>
      <c r="D138" s="40" t="s">
        <v>1346</v>
      </c>
      <c r="E138" s="74" t="s">
        <v>498</v>
      </c>
      <c r="F138" s="63" t="s">
        <v>1347</v>
      </c>
      <c r="G138" s="43" t="s">
        <v>1348</v>
      </c>
      <c r="H138" s="40">
        <v>2</v>
      </c>
      <c r="I138" s="40">
        <v>2</v>
      </c>
      <c r="J138" s="62" t="s">
        <v>1244</v>
      </c>
      <c r="K138" s="62">
        <v>18065417678</v>
      </c>
      <c r="L138" s="40" t="s">
        <v>1245</v>
      </c>
      <c r="M138" s="40">
        <v>15375737787</v>
      </c>
      <c r="N138" s="40" t="s">
        <v>1246</v>
      </c>
      <c r="O138" s="40">
        <v>13506910878</v>
      </c>
      <c r="P138" s="23" t="e">
        <f>VLOOKUP(B138,'表2-1'!A:K,13,FALSE)</f>
        <v>#N/A</v>
      </c>
      <c r="Q138" s="23" t="e">
        <f>VLOOKUP(B138,'表2-2'!A:K,13,FALSE)</f>
        <v>#REF!</v>
      </c>
    </row>
    <row r="139" spans="1:17">
      <c r="A139" s="143">
        <v>66</v>
      </c>
      <c r="B139" s="360" t="s">
        <v>499</v>
      </c>
      <c r="C139" s="40" t="s">
        <v>78</v>
      </c>
      <c r="D139" s="40" t="s">
        <v>1349</v>
      </c>
      <c r="E139" s="74" t="s">
        <v>500</v>
      </c>
      <c r="F139" s="63" t="s">
        <v>1350</v>
      </c>
      <c r="G139" s="43" t="s">
        <v>1351</v>
      </c>
      <c r="H139" s="40">
        <v>2</v>
      </c>
      <c r="I139" s="40">
        <v>2</v>
      </c>
      <c r="J139" s="62" t="s">
        <v>1319</v>
      </c>
      <c r="K139" s="62">
        <v>13860735900</v>
      </c>
      <c r="L139" s="40" t="s">
        <v>1245</v>
      </c>
      <c r="M139" s="40">
        <v>15375737787</v>
      </c>
      <c r="N139" s="40" t="s">
        <v>1246</v>
      </c>
      <c r="O139" s="40">
        <v>13506910878</v>
      </c>
      <c r="P139" s="23" t="e">
        <f>VLOOKUP(B139,'表2-1'!A:K,13,FALSE)</f>
        <v>#N/A</v>
      </c>
      <c r="Q139" s="23" t="e">
        <f>VLOOKUP(B139,'表2-2'!A:K,13,FALSE)</f>
        <v>#REF!</v>
      </c>
    </row>
    <row r="140" spans="1:17">
      <c r="A140" s="143">
        <v>67</v>
      </c>
      <c r="B140" s="360" t="s">
        <v>501</v>
      </c>
      <c r="C140" s="40" t="s">
        <v>78</v>
      </c>
      <c r="D140" s="40" t="s">
        <v>1352</v>
      </c>
      <c r="E140" s="74" t="s">
        <v>502</v>
      </c>
      <c r="F140" s="63" t="s">
        <v>1353</v>
      </c>
      <c r="G140" s="43" t="s">
        <v>1354</v>
      </c>
      <c r="H140" s="40">
        <v>3</v>
      </c>
      <c r="I140" s="40">
        <v>0</v>
      </c>
      <c r="J140" s="62" t="s">
        <v>1319</v>
      </c>
      <c r="K140" s="62">
        <v>13860735900</v>
      </c>
      <c r="L140" s="40" t="s">
        <v>1245</v>
      </c>
      <c r="M140" s="40">
        <v>15375737787</v>
      </c>
      <c r="N140" s="40" t="s">
        <v>1246</v>
      </c>
      <c r="O140" s="40">
        <v>13506910878</v>
      </c>
      <c r="P140" s="23" t="e">
        <f>VLOOKUP(B140,'表2-1'!A:K,13,FALSE)</f>
        <v>#N/A</v>
      </c>
      <c r="Q140" s="23" t="e">
        <f>VLOOKUP(B140,'表2-2'!A:K,13,FALSE)</f>
        <v>#REF!</v>
      </c>
    </row>
    <row r="141" spans="1:17">
      <c r="A141" s="143">
        <v>68</v>
      </c>
      <c r="B141" s="360" t="s">
        <v>504</v>
      </c>
      <c r="C141" s="40" t="s">
        <v>78</v>
      </c>
      <c r="D141" s="40" t="s">
        <v>1355</v>
      </c>
      <c r="E141" s="74" t="s">
        <v>505</v>
      </c>
      <c r="F141" s="63" t="s">
        <v>1356</v>
      </c>
      <c r="G141" s="43" t="s">
        <v>1357</v>
      </c>
      <c r="H141" s="40">
        <v>4</v>
      </c>
      <c r="I141" s="40">
        <v>0</v>
      </c>
      <c r="J141" s="62" t="s">
        <v>1319</v>
      </c>
      <c r="K141" s="62">
        <v>13860735900</v>
      </c>
      <c r="L141" s="40" t="s">
        <v>1245</v>
      </c>
      <c r="M141" s="40">
        <v>15375737787</v>
      </c>
      <c r="N141" s="40" t="s">
        <v>1246</v>
      </c>
      <c r="O141" s="40">
        <v>13506910878</v>
      </c>
      <c r="P141" s="23" t="e">
        <f>VLOOKUP(B141,'表2-1'!A:K,13,FALSE)</f>
        <v>#N/A</v>
      </c>
      <c r="Q141" s="23" t="e">
        <f>VLOOKUP(B141,'表2-2'!A:K,13,FALSE)</f>
        <v>#REF!</v>
      </c>
    </row>
    <row r="142" spans="1:17">
      <c r="A142" s="143">
        <v>69</v>
      </c>
      <c r="B142" s="360" t="s">
        <v>506</v>
      </c>
      <c r="C142" s="40" t="s">
        <v>78</v>
      </c>
      <c r="D142" s="40" t="s">
        <v>1358</v>
      </c>
      <c r="E142" s="74" t="s">
        <v>507</v>
      </c>
      <c r="F142" s="63" t="s">
        <v>1359</v>
      </c>
      <c r="G142" s="43" t="s">
        <v>1360</v>
      </c>
      <c r="H142" s="40">
        <v>2</v>
      </c>
      <c r="I142" s="40">
        <v>0</v>
      </c>
      <c r="J142" s="62" t="s">
        <v>1319</v>
      </c>
      <c r="K142" s="62">
        <v>13860735900</v>
      </c>
      <c r="L142" s="40" t="s">
        <v>1245</v>
      </c>
      <c r="M142" s="40">
        <v>15375737787</v>
      </c>
      <c r="N142" s="40" t="s">
        <v>1246</v>
      </c>
      <c r="O142" s="40">
        <v>13506910878</v>
      </c>
      <c r="P142" s="23" t="e">
        <f>VLOOKUP(B142,'表2-1'!A:K,13,FALSE)</f>
        <v>#N/A</v>
      </c>
      <c r="Q142" s="23" t="e">
        <f>VLOOKUP(B142,'表2-2'!A:K,13,FALSE)</f>
        <v>#REF!</v>
      </c>
    </row>
    <row r="143" spans="1:17">
      <c r="A143" s="143">
        <v>70</v>
      </c>
      <c r="B143" s="360" t="s">
        <v>508</v>
      </c>
      <c r="C143" s="40" t="s">
        <v>78</v>
      </c>
      <c r="D143" s="40" t="s">
        <v>1361</v>
      </c>
      <c r="E143" s="74" t="s">
        <v>509</v>
      </c>
      <c r="F143" s="63" t="s">
        <v>1362</v>
      </c>
      <c r="G143" s="43" t="s">
        <v>1363</v>
      </c>
      <c r="H143" s="40">
        <v>2</v>
      </c>
      <c r="I143" s="40">
        <v>0</v>
      </c>
      <c r="J143" s="62" t="s">
        <v>1319</v>
      </c>
      <c r="K143" s="62">
        <v>13860735900</v>
      </c>
      <c r="L143" s="40" t="s">
        <v>1245</v>
      </c>
      <c r="M143" s="40">
        <v>15375737787</v>
      </c>
      <c r="N143" s="40" t="s">
        <v>1246</v>
      </c>
      <c r="O143" s="40">
        <v>13506910878</v>
      </c>
      <c r="P143" s="23" t="e">
        <f>VLOOKUP(B143,'表2-1'!A:K,13,FALSE)</f>
        <v>#N/A</v>
      </c>
      <c r="Q143" s="23" t="e">
        <f>VLOOKUP(B143,'表2-2'!A:K,13,FALSE)</f>
        <v>#REF!</v>
      </c>
    </row>
    <row r="144" spans="1:17">
      <c r="A144" s="143">
        <v>71</v>
      </c>
      <c r="B144" s="360" t="s">
        <v>510</v>
      </c>
      <c r="C144" s="40" t="s">
        <v>78</v>
      </c>
      <c r="D144" s="40" t="s">
        <v>1364</v>
      </c>
      <c r="E144" s="74" t="s">
        <v>511</v>
      </c>
      <c r="F144" s="63" t="s">
        <v>1365</v>
      </c>
      <c r="G144" s="43" t="s">
        <v>1366</v>
      </c>
      <c r="H144" s="40">
        <v>2</v>
      </c>
      <c r="I144" s="40">
        <v>2</v>
      </c>
      <c r="J144" s="62" t="s">
        <v>1244</v>
      </c>
      <c r="K144" s="62">
        <v>18065417678</v>
      </c>
      <c r="L144" s="40" t="s">
        <v>1245</v>
      </c>
      <c r="M144" s="40">
        <v>15375737787</v>
      </c>
      <c r="N144" s="40" t="s">
        <v>1246</v>
      </c>
      <c r="O144" s="40">
        <v>13506910878</v>
      </c>
      <c r="P144" s="23" t="e">
        <f>VLOOKUP(B144,'表2-1'!A:K,13,FALSE)</f>
        <v>#N/A</v>
      </c>
      <c r="Q144" s="23" t="e">
        <f>VLOOKUP(B144,'表2-2'!A:K,13,FALSE)</f>
        <v>#REF!</v>
      </c>
    </row>
    <row r="145" spans="1:17">
      <c r="A145" s="143">
        <v>72</v>
      </c>
      <c r="B145" s="144" t="s">
        <v>1367</v>
      </c>
      <c r="C145" s="105" t="s">
        <v>1368</v>
      </c>
      <c r="D145" s="145" t="s">
        <v>1369</v>
      </c>
      <c r="E145" s="36" t="s">
        <v>98</v>
      </c>
      <c r="F145" s="63" t="s">
        <v>1370</v>
      </c>
      <c r="G145" s="145" t="s">
        <v>1371</v>
      </c>
      <c r="H145" s="146">
        <v>2</v>
      </c>
      <c r="I145" s="146">
        <v>2</v>
      </c>
      <c r="J145" s="145" t="s">
        <v>1372</v>
      </c>
      <c r="K145" s="145" t="s">
        <v>1373</v>
      </c>
      <c r="L145" s="145" t="s">
        <v>1374</v>
      </c>
      <c r="M145" s="145" t="s">
        <v>1375</v>
      </c>
      <c r="N145" s="36" t="s">
        <v>1376</v>
      </c>
      <c r="O145" s="158">
        <v>13799531515</v>
      </c>
      <c r="P145" s="23" t="e">
        <f>VLOOKUP(B145,'表2-1'!A:K,13,FALSE)</f>
        <v>#N/A</v>
      </c>
      <c r="Q145" s="23" t="e">
        <f>VLOOKUP(B145,'表2-2'!A:K,13,FALSE)</f>
        <v>#N/A</v>
      </c>
    </row>
    <row r="146" spans="1:17">
      <c r="A146" s="143">
        <v>73</v>
      </c>
      <c r="B146" s="147" t="s">
        <v>515</v>
      </c>
      <c r="C146" s="105" t="s">
        <v>1368</v>
      </c>
      <c r="D146" s="148" t="s">
        <v>1377</v>
      </c>
      <c r="E146" s="105" t="s">
        <v>516</v>
      </c>
      <c r="F146" s="142" t="s">
        <v>1378</v>
      </c>
      <c r="G146" s="148" t="s">
        <v>1379</v>
      </c>
      <c r="H146" s="149">
        <v>7</v>
      </c>
      <c r="I146" s="149">
        <v>1</v>
      </c>
      <c r="J146" s="148" t="s">
        <v>1380</v>
      </c>
      <c r="K146" s="148" t="s">
        <v>1381</v>
      </c>
      <c r="L146" s="148" t="s">
        <v>1374</v>
      </c>
      <c r="M146" s="148" t="s">
        <v>1375</v>
      </c>
      <c r="N146" s="105" t="s">
        <v>1376</v>
      </c>
      <c r="O146" s="159">
        <v>13799531515</v>
      </c>
      <c r="P146" s="23" t="e">
        <f>VLOOKUP(B146,'表2-1'!A:K,13,FALSE)</f>
        <v>#N/A</v>
      </c>
      <c r="Q146" s="23" t="e">
        <f>VLOOKUP(B146,'表2-2'!A:K,13,FALSE)</f>
        <v>#REF!</v>
      </c>
    </row>
    <row r="147" spans="1:17">
      <c r="A147" s="143">
        <v>74</v>
      </c>
      <c r="B147" s="364" t="s">
        <v>1382</v>
      </c>
      <c r="C147" s="43" t="s">
        <v>738</v>
      </c>
      <c r="D147" s="43" t="s">
        <v>1383</v>
      </c>
      <c r="E147" s="43" t="s">
        <v>1384</v>
      </c>
      <c r="F147" s="43" t="s">
        <v>1385</v>
      </c>
      <c r="G147" s="43" t="s">
        <v>1386</v>
      </c>
      <c r="H147" s="43">
        <v>0</v>
      </c>
      <c r="I147" s="43">
        <v>0</v>
      </c>
      <c r="J147" s="43" t="s">
        <v>1387</v>
      </c>
      <c r="K147" s="43">
        <v>13400873590</v>
      </c>
      <c r="L147" s="43" t="s">
        <v>1387</v>
      </c>
      <c r="M147" s="43">
        <v>13400873590</v>
      </c>
      <c r="N147" s="43" t="s">
        <v>1388</v>
      </c>
      <c r="O147" s="43">
        <v>13799531789</v>
      </c>
      <c r="P147" s="23" t="e">
        <f>VLOOKUP(B147,'表2-1'!A:K,13,FALSE)</f>
        <v>#N/A</v>
      </c>
      <c r="Q147" s="23" t="e">
        <f>VLOOKUP(B147,'表2-2'!A:K,13,FALSE)</f>
        <v>#N/A</v>
      </c>
    </row>
    <row r="148" spans="1:17">
      <c r="A148" s="143">
        <v>75</v>
      </c>
      <c r="B148" s="364" t="s">
        <v>1389</v>
      </c>
      <c r="C148" s="43" t="s">
        <v>738</v>
      </c>
      <c r="D148" s="43" t="s">
        <v>1390</v>
      </c>
      <c r="E148" s="43" t="s">
        <v>1391</v>
      </c>
      <c r="F148" s="43" t="s">
        <v>1392</v>
      </c>
      <c r="G148" s="43" t="s">
        <v>1393</v>
      </c>
      <c r="H148" s="43">
        <v>0</v>
      </c>
      <c r="I148" s="43">
        <v>0</v>
      </c>
      <c r="J148" s="43" t="s">
        <v>1387</v>
      </c>
      <c r="K148" s="43">
        <v>13400873590</v>
      </c>
      <c r="L148" s="43" t="s">
        <v>1387</v>
      </c>
      <c r="M148" s="43">
        <v>13400873590</v>
      </c>
      <c r="N148" s="43" t="s">
        <v>1388</v>
      </c>
      <c r="O148" s="43">
        <v>13799531789</v>
      </c>
      <c r="P148" s="23" t="e">
        <f>VLOOKUP(B148,'表2-1'!A:K,13,FALSE)</f>
        <v>#N/A</v>
      </c>
      <c r="Q148" s="23" t="e">
        <f>VLOOKUP(B148,'表2-2'!A:K,13,FALSE)</f>
        <v>#N/A</v>
      </c>
    </row>
    <row r="149" spans="1:17">
      <c r="A149" s="143">
        <v>76</v>
      </c>
      <c r="B149" s="365" t="s">
        <v>733</v>
      </c>
      <c r="C149" s="43" t="s">
        <v>738</v>
      </c>
      <c r="D149" s="43" t="s">
        <v>1394</v>
      </c>
      <c r="E149" s="43" t="s">
        <v>734</v>
      </c>
      <c r="F149" s="43" t="s">
        <v>1395</v>
      </c>
      <c r="G149" s="43" t="s">
        <v>1396</v>
      </c>
      <c r="H149" s="43">
        <v>2</v>
      </c>
      <c r="I149" s="43">
        <v>2</v>
      </c>
      <c r="J149" s="43" t="s">
        <v>1387</v>
      </c>
      <c r="K149" s="43">
        <v>13400873590</v>
      </c>
      <c r="L149" s="43" t="s">
        <v>1387</v>
      </c>
      <c r="M149" s="43">
        <v>13400873590</v>
      </c>
      <c r="N149" s="43" t="s">
        <v>1388</v>
      </c>
      <c r="O149" s="43">
        <v>13799531789</v>
      </c>
      <c r="P149" s="23" t="e">
        <f>VLOOKUP(B149,'表2-1'!A:K,13,FALSE)</f>
        <v>#N/A</v>
      </c>
      <c r="Q149" s="23" t="e">
        <f>VLOOKUP(B149,'表2-2'!A:K,13,FALSE)</f>
        <v>#REF!</v>
      </c>
    </row>
    <row r="150" spans="1:17">
      <c r="A150" s="143">
        <v>77</v>
      </c>
      <c r="B150" s="365" t="s">
        <v>739</v>
      </c>
      <c r="C150" s="43" t="s">
        <v>738</v>
      </c>
      <c r="D150" s="43" t="s">
        <v>1397</v>
      </c>
      <c r="E150" s="43" t="s">
        <v>740</v>
      </c>
      <c r="F150" s="43" t="s">
        <v>1398</v>
      </c>
      <c r="G150" s="43" t="s">
        <v>1399</v>
      </c>
      <c r="H150" s="43">
        <v>3</v>
      </c>
      <c r="I150" s="43">
        <v>0</v>
      </c>
      <c r="J150" s="43" t="s">
        <v>1387</v>
      </c>
      <c r="K150" s="43">
        <v>13400873590</v>
      </c>
      <c r="L150" s="43" t="s">
        <v>1387</v>
      </c>
      <c r="M150" s="43">
        <v>13400873590</v>
      </c>
      <c r="N150" s="43" t="s">
        <v>1388</v>
      </c>
      <c r="O150" s="43">
        <v>13799531789</v>
      </c>
      <c r="P150" s="23" t="e">
        <f>VLOOKUP(B150,'表2-1'!A:K,13,FALSE)</f>
        <v>#N/A</v>
      </c>
      <c r="Q150" s="23" t="e">
        <f>VLOOKUP(B150,'表2-2'!A:K,13,FALSE)</f>
        <v>#REF!</v>
      </c>
    </row>
    <row r="151" spans="1:17">
      <c r="A151" s="143">
        <v>78</v>
      </c>
      <c r="B151" s="365" t="s">
        <v>741</v>
      </c>
      <c r="C151" s="43" t="s">
        <v>738</v>
      </c>
      <c r="D151" s="43" t="s">
        <v>1400</v>
      </c>
      <c r="E151" s="43" t="s">
        <v>742</v>
      </c>
      <c r="F151" s="43" t="s">
        <v>1401</v>
      </c>
      <c r="G151" s="43" t="s">
        <v>1402</v>
      </c>
      <c r="H151" s="43">
        <v>0</v>
      </c>
      <c r="I151" s="43">
        <v>0</v>
      </c>
      <c r="J151" s="43" t="s">
        <v>1403</v>
      </c>
      <c r="K151" s="43">
        <v>13559519478</v>
      </c>
      <c r="L151" s="43" t="s">
        <v>1387</v>
      </c>
      <c r="M151" s="43">
        <v>13400873590</v>
      </c>
      <c r="N151" s="43" t="s">
        <v>1388</v>
      </c>
      <c r="O151" s="43">
        <v>13799531789</v>
      </c>
      <c r="P151" s="23" t="e">
        <f>VLOOKUP(B151,'表2-1'!A:K,13,FALSE)</f>
        <v>#N/A</v>
      </c>
      <c r="Q151" s="23" t="e">
        <f>VLOOKUP(B151,'表2-2'!A:K,13,FALSE)</f>
        <v>#REF!</v>
      </c>
    </row>
    <row r="152" spans="1:17">
      <c r="A152" s="143">
        <v>79</v>
      </c>
      <c r="B152" s="365" t="s">
        <v>745</v>
      </c>
      <c r="C152" s="43" t="s">
        <v>738</v>
      </c>
      <c r="D152" s="43" t="s">
        <v>1404</v>
      </c>
      <c r="E152" s="43" t="s">
        <v>746</v>
      </c>
      <c r="F152" s="43" t="s">
        <v>1401</v>
      </c>
      <c r="G152" s="43" t="s">
        <v>1405</v>
      </c>
      <c r="H152" s="43">
        <v>4</v>
      </c>
      <c r="I152" s="43">
        <v>2</v>
      </c>
      <c r="J152" s="43" t="s">
        <v>1387</v>
      </c>
      <c r="K152" s="43">
        <v>13400873590</v>
      </c>
      <c r="L152" s="43" t="s">
        <v>1387</v>
      </c>
      <c r="M152" s="43">
        <v>13400873590</v>
      </c>
      <c r="N152" s="43" t="s">
        <v>1388</v>
      </c>
      <c r="O152" s="43">
        <v>13799531789</v>
      </c>
      <c r="P152" s="23" t="e">
        <f>VLOOKUP(B152,'表2-1'!A:K,13,FALSE)</f>
        <v>#N/A</v>
      </c>
      <c r="Q152" s="23" t="e">
        <f>VLOOKUP(B152,'表2-2'!A:K,13,FALSE)</f>
        <v>#REF!</v>
      </c>
    </row>
    <row r="153" spans="1:17">
      <c r="A153" s="143">
        <v>80</v>
      </c>
      <c r="B153" s="366" t="s">
        <v>748</v>
      </c>
      <c r="C153" s="43" t="s">
        <v>738</v>
      </c>
      <c r="D153" s="43" t="s">
        <v>1406</v>
      </c>
      <c r="E153" s="43" t="s">
        <v>749</v>
      </c>
      <c r="F153" s="43" t="s">
        <v>1407</v>
      </c>
      <c r="G153" s="43" t="s">
        <v>1408</v>
      </c>
      <c r="H153" s="43">
        <v>0</v>
      </c>
      <c r="I153" s="43">
        <v>0</v>
      </c>
      <c r="J153" s="43" t="s">
        <v>1403</v>
      </c>
      <c r="K153" s="43">
        <v>13559519478</v>
      </c>
      <c r="L153" s="43" t="s">
        <v>1387</v>
      </c>
      <c r="M153" s="43">
        <v>13400873590</v>
      </c>
      <c r="N153" s="43" t="s">
        <v>1388</v>
      </c>
      <c r="O153" s="43">
        <v>13799531789</v>
      </c>
      <c r="P153" s="23" t="e">
        <f>VLOOKUP(B153,'表2-1'!A:K,13,FALSE)</f>
        <v>#N/A</v>
      </c>
      <c r="Q153" s="23" t="e">
        <f>VLOOKUP(B153,'表2-2'!A:K,13,FALSE)</f>
        <v>#REF!</v>
      </c>
    </row>
    <row r="154" spans="1:17">
      <c r="A154" s="143"/>
      <c r="B154" s="366" t="s">
        <v>748</v>
      </c>
      <c r="C154" s="43" t="s">
        <v>738</v>
      </c>
      <c r="D154" s="43" t="s">
        <v>1409</v>
      </c>
      <c r="E154" s="43" t="s">
        <v>750</v>
      </c>
      <c r="F154" s="43" t="s">
        <v>1410</v>
      </c>
      <c r="G154" s="43" t="s">
        <v>1411</v>
      </c>
      <c r="H154" s="43">
        <v>3</v>
      </c>
      <c r="I154" s="43">
        <v>0</v>
      </c>
      <c r="J154" s="43" t="s">
        <v>1403</v>
      </c>
      <c r="K154" s="43">
        <v>13559519478</v>
      </c>
      <c r="L154" s="43" t="s">
        <v>1387</v>
      </c>
      <c r="M154" s="43">
        <v>13400873590</v>
      </c>
      <c r="N154" s="43" t="s">
        <v>1388</v>
      </c>
      <c r="O154" s="43">
        <v>13799531789</v>
      </c>
      <c r="P154" s="23" t="e">
        <f>VLOOKUP(B154,'表2-1'!A:K,13,FALSE)</f>
        <v>#N/A</v>
      </c>
      <c r="Q154" s="23" t="e">
        <f>VLOOKUP(B154,'表2-2'!A:K,13,FALSE)</f>
        <v>#REF!</v>
      </c>
    </row>
    <row r="155" spans="1:17">
      <c r="A155" s="143">
        <v>81</v>
      </c>
      <c r="B155" s="366" t="s">
        <v>751</v>
      </c>
      <c r="C155" s="43" t="s">
        <v>738</v>
      </c>
      <c r="D155" s="43" t="s">
        <v>1412</v>
      </c>
      <c r="E155" s="43" t="s">
        <v>752</v>
      </c>
      <c r="F155" s="43" t="s">
        <v>1413</v>
      </c>
      <c r="G155" s="43" t="s">
        <v>1414</v>
      </c>
      <c r="H155" s="43">
        <v>0</v>
      </c>
      <c r="I155" s="43">
        <v>0</v>
      </c>
      <c r="J155" s="43" t="s">
        <v>1403</v>
      </c>
      <c r="K155" s="43">
        <v>13559519478</v>
      </c>
      <c r="L155" s="43" t="s">
        <v>1387</v>
      </c>
      <c r="M155" s="43">
        <v>13400873590</v>
      </c>
      <c r="N155" s="43" t="s">
        <v>1388</v>
      </c>
      <c r="O155" s="43">
        <v>13799531789</v>
      </c>
      <c r="P155" s="23" t="e">
        <f>VLOOKUP(B155,'表2-1'!A:K,13,FALSE)</f>
        <v>#N/A</v>
      </c>
      <c r="Q155" s="23" t="e">
        <f>VLOOKUP(B155,'表2-2'!A:K,13,FALSE)</f>
        <v>#REF!</v>
      </c>
    </row>
    <row r="156" spans="1:17">
      <c r="A156" s="143"/>
      <c r="B156" s="366" t="s">
        <v>751</v>
      </c>
      <c r="C156" s="43" t="s">
        <v>738</v>
      </c>
      <c r="D156" s="43" t="s">
        <v>1415</v>
      </c>
      <c r="E156" s="43" t="s">
        <v>753</v>
      </c>
      <c r="F156" s="43" t="s">
        <v>1416</v>
      </c>
      <c r="G156" s="43" t="s">
        <v>1414</v>
      </c>
      <c r="H156" s="43">
        <v>1</v>
      </c>
      <c r="I156" s="43">
        <v>1</v>
      </c>
      <c r="J156" s="43" t="s">
        <v>1403</v>
      </c>
      <c r="K156" s="43">
        <v>13559519478</v>
      </c>
      <c r="L156" s="43" t="s">
        <v>1387</v>
      </c>
      <c r="M156" s="43">
        <v>13400873590</v>
      </c>
      <c r="N156" s="43" t="s">
        <v>1388</v>
      </c>
      <c r="O156" s="43">
        <v>13799531789</v>
      </c>
      <c r="P156" s="23" t="e">
        <f>VLOOKUP(B156,'表2-1'!A:K,13,FALSE)</f>
        <v>#N/A</v>
      </c>
      <c r="Q156" s="23" t="e">
        <f>VLOOKUP(B156,'表2-2'!A:K,13,FALSE)</f>
        <v>#REF!</v>
      </c>
    </row>
    <row r="157" spans="1:17">
      <c r="A157" s="143">
        <v>82</v>
      </c>
      <c r="B157" s="43" t="s">
        <v>1417</v>
      </c>
      <c r="C157" s="43" t="s">
        <v>738</v>
      </c>
      <c r="D157" s="43" t="s">
        <v>1418</v>
      </c>
      <c r="E157" s="43" t="s">
        <v>1419</v>
      </c>
      <c r="F157" s="358" t="s">
        <v>1420</v>
      </c>
      <c r="G157" s="43" t="s">
        <v>1421</v>
      </c>
      <c r="H157" s="43">
        <v>4</v>
      </c>
      <c r="I157" s="43">
        <v>2</v>
      </c>
      <c r="J157" s="43" t="s">
        <v>1422</v>
      </c>
      <c r="K157" s="43">
        <v>13860737839</v>
      </c>
      <c r="L157" s="43" t="s">
        <v>1387</v>
      </c>
      <c r="M157" s="43">
        <v>13400873590</v>
      </c>
      <c r="N157" s="43" t="s">
        <v>1388</v>
      </c>
      <c r="O157" s="43">
        <v>13799531789</v>
      </c>
      <c r="P157" s="23" t="e">
        <f>VLOOKUP(B157,'表2-1'!A:K,13,FALSE)</f>
        <v>#N/A</v>
      </c>
      <c r="Q157" s="23" t="e">
        <f>VLOOKUP(B157,'表2-2'!A:K,13,FALSE)</f>
        <v>#N/A</v>
      </c>
    </row>
    <row r="158" spans="1:17">
      <c r="A158" s="143">
        <v>83</v>
      </c>
      <c r="B158" s="43" t="s">
        <v>1423</v>
      </c>
      <c r="C158" s="43" t="s">
        <v>738</v>
      </c>
      <c r="D158" s="43" t="s">
        <v>1424</v>
      </c>
      <c r="E158" s="43" t="s">
        <v>1425</v>
      </c>
      <c r="F158" s="358" t="s">
        <v>1426</v>
      </c>
      <c r="G158" s="43" t="s">
        <v>1427</v>
      </c>
      <c r="H158" s="43">
        <v>0</v>
      </c>
      <c r="I158" s="43">
        <v>0</v>
      </c>
      <c r="J158" s="43" t="s">
        <v>1422</v>
      </c>
      <c r="K158" s="43">
        <v>13860737839</v>
      </c>
      <c r="L158" s="43" t="s">
        <v>1387</v>
      </c>
      <c r="M158" s="43">
        <v>13400873590</v>
      </c>
      <c r="N158" s="43" t="s">
        <v>1388</v>
      </c>
      <c r="O158" s="43">
        <v>13799531789</v>
      </c>
      <c r="P158" s="23" t="e">
        <f>VLOOKUP(B158,'表2-1'!A:K,13,FALSE)</f>
        <v>#N/A</v>
      </c>
      <c r="Q158" s="23" t="e">
        <f>VLOOKUP(B158,'表2-2'!A:K,13,FALSE)</f>
        <v>#N/A</v>
      </c>
    </row>
    <row r="159" spans="1:17">
      <c r="A159" s="143">
        <v>84</v>
      </c>
      <c r="B159" s="43" t="s">
        <v>1428</v>
      </c>
      <c r="C159" s="43" t="s">
        <v>738</v>
      </c>
      <c r="D159" s="43" t="s">
        <v>1429</v>
      </c>
      <c r="E159" s="43" t="s">
        <v>1430</v>
      </c>
      <c r="F159" s="358" t="s">
        <v>1431</v>
      </c>
      <c r="G159" s="43" t="s">
        <v>1432</v>
      </c>
      <c r="H159" s="43">
        <v>2</v>
      </c>
      <c r="I159" s="43">
        <v>2</v>
      </c>
      <c r="J159" s="43" t="s">
        <v>1387</v>
      </c>
      <c r="K159" s="43">
        <v>13400873590</v>
      </c>
      <c r="L159" s="43" t="s">
        <v>1387</v>
      </c>
      <c r="M159" s="43">
        <v>13400873590</v>
      </c>
      <c r="N159" s="43" t="s">
        <v>1388</v>
      </c>
      <c r="O159" s="43">
        <v>13799531789</v>
      </c>
      <c r="P159" s="23" t="e">
        <f>VLOOKUP(B159,'表2-1'!A:K,13,FALSE)</f>
        <v>#N/A</v>
      </c>
      <c r="Q159" s="23" t="e">
        <f>VLOOKUP(B159,'表2-2'!A:K,13,FALSE)</f>
        <v>#N/A</v>
      </c>
    </row>
    <row r="160" spans="1:17">
      <c r="A160" s="143">
        <v>85</v>
      </c>
      <c r="B160" s="43" t="s">
        <v>1433</v>
      </c>
      <c r="C160" s="43" t="s">
        <v>738</v>
      </c>
      <c r="D160" s="43" t="s">
        <v>1434</v>
      </c>
      <c r="E160" s="43" t="s">
        <v>1435</v>
      </c>
      <c r="F160" s="358" t="s">
        <v>1436</v>
      </c>
      <c r="G160" s="43" t="s">
        <v>1437</v>
      </c>
      <c r="H160" s="43">
        <v>7</v>
      </c>
      <c r="I160" s="43">
        <v>1</v>
      </c>
      <c r="J160" s="43" t="s">
        <v>1387</v>
      </c>
      <c r="K160" s="43">
        <v>13400873590</v>
      </c>
      <c r="L160" s="43" t="s">
        <v>1387</v>
      </c>
      <c r="M160" s="43">
        <v>13400873590</v>
      </c>
      <c r="N160" s="43" t="s">
        <v>1388</v>
      </c>
      <c r="O160" s="43">
        <v>13799531789</v>
      </c>
      <c r="P160" s="23" t="e">
        <f>VLOOKUP(B160,'表2-1'!A:K,13,FALSE)</f>
        <v>#N/A</v>
      </c>
      <c r="Q160" s="23" t="e">
        <f>VLOOKUP(B160,'表2-2'!A:K,13,FALSE)</f>
        <v>#N/A</v>
      </c>
    </row>
    <row r="161" spans="1:17">
      <c r="A161" s="143">
        <v>86</v>
      </c>
      <c r="B161" s="363" t="s">
        <v>1438</v>
      </c>
      <c r="C161" s="40" t="s">
        <v>1439</v>
      </c>
      <c r="D161" s="40" t="s">
        <v>1440</v>
      </c>
      <c r="E161" s="74" t="s">
        <v>104</v>
      </c>
      <c r="F161" s="130" t="s">
        <v>1441</v>
      </c>
      <c r="G161" s="43" t="s">
        <v>1442</v>
      </c>
      <c r="H161" s="153">
        <v>6</v>
      </c>
      <c r="I161" s="153">
        <v>2</v>
      </c>
      <c r="J161" s="40" t="s">
        <v>1443</v>
      </c>
      <c r="K161" s="40">
        <v>13314968718</v>
      </c>
      <c r="L161" s="40" t="s">
        <v>1444</v>
      </c>
      <c r="M161" s="40">
        <v>13600734016</v>
      </c>
      <c r="N161" s="40" t="s">
        <v>135</v>
      </c>
      <c r="O161" s="40">
        <v>13358596888</v>
      </c>
      <c r="P161" s="23" t="e">
        <f>VLOOKUP(B161,'表2-1'!A:K,13,FALSE)</f>
        <v>#N/A</v>
      </c>
      <c r="Q161" s="23" t="e">
        <f>VLOOKUP(B161,'表2-2'!A:K,13,FALSE)</f>
        <v>#N/A</v>
      </c>
    </row>
    <row r="162" spans="1:17">
      <c r="A162" s="143"/>
      <c r="B162" s="363" t="s">
        <v>1438</v>
      </c>
      <c r="C162" s="40" t="s">
        <v>1439</v>
      </c>
      <c r="D162" s="40" t="s">
        <v>1440</v>
      </c>
      <c r="E162" s="74" t="s">
        <v>108</v>
      </c>
      <c r="F162" s="63" t="s">
        <v>1445</v>
      </c>
      <c r="G162" s="43" t="s">
        <v>1446</v>
      </c>
      <c r="H162" s="153">
        <v>4</v>
      </c>
      <c r="I162" s="153">
        <v>4</v>
      </c>
      <c r="J162" s="40" t="s">
        <v>1443</v>
      </c>
      <c r="K162" s="40">
        <v>13314968718</v>
      </c>
      <c r="L162" s="40" t="s">
        <v>1444</v>
      </c>
      <c r="M162" s="40">
        <v>13600734016</v>
      </c>
      <c r="N162" s="40" t="s">
        <v>135</v>
      </c>
      <c r="O162" s="40">
        <v>13358596888</v>
      </c>
      <c r="P162" s="23" t="e">
        <f>VLOOKUP(B162,'表2-1'!A:K,13,FALSE)</f>
        <v>#N/A</v>
      </c>
      <c r="Q162" s="23" t="e">
        <f>VLOOKUP(B162,'表2-2'!A:K,13,FALSE)</f>
        <v>#N/A</v>
      </c>
    </row>
    <row r="163" spans="1:17">
      <c r="A163" s="143"/>
      <c r="B163" s="363" t="s">
        <v>1438</v>
      </c>
      <c r="C163" s="40" t="s">
        <v>1439</v>
      </c>
      <c r="D163" s="40" t="s">
        <v>1440</v>
      </c>
      <c r="E163" s="74" t="s">
        <v>109</v>
      </c>
      <c r="F163" s="63" t="s">
        <v>1447</v>
      </c>
      <c r="G163" s="43" t="s">
        <v>1448</v>
      </c>
      <c r="H163" s="153">
        <v>3</v>
      </c>
      <c r="I163" s="153">
        <v>2</v>
      </c>
      <c r="J163" s="40" t="s">
        <v>1443</v>
      </c>
      <c r="K163" s="40">
        <v>13314968718</v>
      </c>
      <c r="L163" s="40" t="s">
        <v>1444</v>
      </c>
      <c r="M163" s="40">
        <v>13600734016</v>
      </c>
      <c r="N163" s="40" t="s">
        <v>135</v>
      </c>
      <c r="O163" s="40">
        <v>13358596888</v>
      </c>
      <c r="P163" s="23" t="e">
        <f>VLOOKUP(B163,'表2-1'!A:K,13,FALSE)</f>
        <v>#N/A</v>
      </c>
      <c r="Q163" s="23" t="e">
        <f>VLOOKUP(B163,'表2-2'!A:K,13,FALSE)</f>
        <v>#N/A</v>
      </c>
    </row>
    <row r="164" spans="1:17">
      <c r="A164" s="143"/>
      <c r="B164" s="363" t="s">
        <v>1438</v>
      </c>
      <c r="C164" s="40" t="s">
        <v>1439</v>
      </c>
      <c r="D164" s="40" t="s">
        <v>1449</v>
      </c>
      <c r="E164" s="74" t="s">
        <v>110</v>
      </c>
      <c r="F164" s="63" t="s">
        <v>1450</v>
      </c>
      <c r="G164" s="43" t="s">
        <v>1451</v>
      </c>
      <c r="H164" s="153">
        <v>2</v>
      </c>
      <c r="I164" s="153">
        <v>0</v>
      </c>
      <c r="J164" s="40" t="s">
        <v>1443</v>
      </c>
      <c r="K164" s="40">
        <v>13314968718</v>
      </c>
      <c r="L164" s="40" t="s">
        <v>1444</v>
      </c>
      <c r="M164" s="40">
        <v>13600734016</v>
      </c>
      <c r="N164" s="40" t="s">
        <v>135</v>
      </c>
      <c r="O164" s="40">
        <v>13358596888</v>
      </c>
      <c r="P164" s="23" t="e">
        <f>VLOOKUP(B164,'表2-1'!A:K,13,FALSE)</f>
        <v>#N/A</v>
      </c>
      <c r="Q164" s="23" t="e">
        <f>VLOOKUP(B164,'表2-2'!A:K,13,FALSE)</f>
        <v>#N/A</v>
      </c>
    </row>
    <row r="165" spans="1:17">
      <c r="A165" s="143">
        <v>87</v>
      </c>
      <c r="B165" s="363" t="s">
        <v>1452</v>
      </c>
      <c r="C165" s="40" t="s">
        <v>1439</v>
      </c>
      <c r="D165" s="40" t="s">
        <v>1453</v>
      </c>
      <c r="E165" s="74" t="s">
        <v>112</v>
      </c>
      <c r="F165" s="63" t="s">
        <v>1454</v>
      </c>
      <c r="G165" s="43" t="s">
        <v>1455</v>
      </c>
      <c r="H165" s="153">
        <v>3</v>
      </c>
      <c r="I165" s="153">
        <v>3</v>
      </c>
      <c r="J165" s="40" t="s">
        <v>1456</v>
      </c>
      <c r="K165" s="40">
        <v>13959938293</v>
      </c>
      <c r="L165" s="40" t="s">
        <v>1444</v>
      </c>
      <c r="M165" s="40">
        <v>13600734016</v>
      </c>
      <c r="N165" s="40" t="s">
        <v>135</v>
      </c>
      <c r="O165" s="40">
        <v>13358596888</v>
      </c>
      <c r="P165" s="23" t="e">
        <f>VLOOKUP(B165,'表2-1'!A:K,13,FALSE)</f>
        <v>#N/A</v>
      </c>
      <c r="Q165" s="23" t="e">
        <f>VLOOKUP(B165,'表2-2'!A:K,13,FALSE)</f>
        <v>#N/A</v>
      </c>
    </row>
    <row r="166" spans="1:17">
      <c r="A166" s="143"/>
      <c r="B166" s="363" t="s">
        <v>1452</v>
      </c>
      <c r="C166" s="40" t="s">
        <v>1439</v>
      </c>
      <c r="D166" s="40" t="s">
        <v>1453</v>
      </c>
      <c r="E166" s="74" t="s">
        <v>115</v>
      </c>
      <c r="F166" s="63" t="s">
        <v>1457</v>
      </c>
      <c r="G166" s="43" t="s">
        <v>1458</v>
      </c>
      <c r="H166" s="153">
        <v>3</v>
      </c>
      <c r="I166" s="153">
        <v>0</v>
      </c>
      <c r="J166" s="40" t="s">
        <v>1456</v>
      </c>
      <c r="K166" s="40">
        <v>13959938293</v>
      </c>
      <c r="L166" s="40" t="s">
        <v>1444</v>
      </c>
      <c r="M166" s="40">
        <v>13600734016</v>
      </c>
      <c r="N166" s="40" t="s">
        <v>135</v>
      </c>
      <c r="O166" s="40">
        <v>13358596888</v>
      </c>
      <c r="P166" s="23" t="e">
        <f>VLOOKUP(B166,'表2-1'!A:K,13,FALSE)</f>
        <v>#N/A</v>
      </c>
      <c r="Q166" s="23" t="e">
        <f>VLOOKUP(B166,'表2-2'!A:K,13,FALSE)</f>
        <v>#N/A</v>
      </c>
    </row>
    <row r="167" spans="1:17">
      <c r="A167" s="143"/>
      <c r="B167" s="363" t="s">
        <v>1452</v>
      </c>
      <c r="C167" s="40" t="s">
        <v>1439</v>
      </c>
      <c r="D167" s="40" t="s">
        <v>1453</v>
      </c>
      <c r="E167" s="74" t="s">
        <v>116</v>
      </c>
      <c r="F167" s="63" t="s">
        <v>1459</v>
      </c>
      <c r="G167" s="43" t="s">
        <v>1460</v>
      </c>
      <c r="H167" s="153">
        <v>4</v>
      </c>
      <c r="I167" s="153">
        <v>0</v>
      </c>
      <c r="J167" s="40" t="s">
        <v>1456</v>
      </c>
      <c r="K167" s="40">
        <v>13959938293</v>
      </c>
      <c r="L167" s="40" t="s">
        <v>1444</v>
      </c>
      <c r="M167" s="40">
        <v>13600734016</v>
      </c>
      <c r="N167" s="40" t="s">
        <v>135</v>
      </c>
      <c r="O167" s="40">
        <v>13358596888</v>
      </c>
      <c r="P167" s="23" t="e">
        <f>VLOOKUP(B167,'表2-1'!A:K,13,FALSE)</f>
        <v>#N/A</v>
      </c>
      <c r="Q167" s="23" t="e">
        <f>VLOOKUP(B167,'表2-2'!A:K,13,FALSE)</f>
        <v>#N/A</v>
      </c>
    </row>
    <row r="168" spans="1:17">
      <c r="A168" s="143"/>
      <c r="B168" s="363" t="s">
        <v>1452</v>
      </c>
      <c r="C168" s="40" t="s">
        <v>1439</v>
      </c>
      <c r="D168" s="40" t="s">
        <v>1453</v>
      </c>
      <c r="E168" s="74" t="s">
        <v>117</v>
      </c>
      <c r="F168" s="63" t="s">
        <v>1461</v>
      </c>
      <c r="G168" s="43" t="s">
        <v>1462</v>
      </c>
      <c r="H168" s="153">
        <v>5</v>
      </c>
      <c r="I168" s="153">
        <v>0</v>
      </c>
      <c r="J168" s="40" t="s">
        <v>1456</v>
      </c>
      <c r="K168" s="40">
        <v>13959938293</v>
      </c>
      <c r="L168" s="40" t="s">
        <v>1444</v>
      </c>
      <c r="M168" s="40">
        <v>13600734016</v>
      </c>
      <c r="N168" s="40" t="s">
        <v>135</v>
      </c>
      <c r="O168" s="40">
        <v>13358596888</v>
      </c>
      <c r="P168" s="23" t="e">
        <f>VLOOKUP(B168,'表2-1'!A:K,13,FALSE)</f>
        <v>#N/A</v>
      </c>
      <c r="Q168" s="23" t="e">
        <f>VLOOKUP(B168,'表2-2'!A:K,13,FALSE)</f>
        <v>#N/A</v>
      </c>
    </row>
    <row r="169" spans="1:17">
      <c r="A169" s="143"/>
      <c r="B169" s="363" t="s">
        <v>1452</v>
      </c>
      <c r="C169" s="40" t="s">
        <v>1439</v>
      </c>
      <c r="D169" s="40" t="s">
        <v>1453</v>
      </c>
      <c r="E169" s="74" t="s">
        <v>118</v>
      </c>
      <c r="F169" s="63" t="s">
        <v>1463</v>
      </c>
      <c r="G169" s="43" t="s">
        <v>1464</v>
      </c>
      <c r="H169" s="153">
        <v>4</v>
      </c>
      <c r="I169" s="153">
        <v>1</v>
      </c>
      <c r="J169" s="40" t="s">
        <v>1456</v>
      </c>
      <c r="K169" s="40">
        <v>13959938293</v>
      </c>
      <c r="L169" s="40" t="s">
        <v>1444</v>
      </c>
      <c r="M169" s="40">
        <v>13600734016</v>
      </c>
      <c r="N169" s="40" t="s">
        <v>135</v>
      </c>
      <c r="O169" s="40">
        <v>13358596888</v>
      </c>
      <c r="P169" s="23" t="e">
        <f>VLOOKUP(B169,'表2-1'!A:K,13,FALSE)</f>
        <v>#N/A</v>
      </c>
      <c r="Q169" s="23" t="e">
        <f>VLOOKUP(B169,'表2-2'!A:K,13,FALSE)</f>
        <v>#N/A</v>
      </c>
    </row>
    <row r="170" spans="1:17">
      <c r="A170" s="143"/>
      <c r="B170" s="363" t="s">
        <v>1452</v>
      </c>
      <c r="C170" s="40" t="s">
        <v>1439</v>
      </c>
      <c r="D170" s="40" t="s">
        <v>1453</v>
      </c>
      <c r="E170" s="74" t="s">
        <v>119</v>
      </c>
      <c r="F170" s="63" t="s">
        <v>1465</v>
      </c>
      <c r="G170" s="43" t="s">
        <v>1466</v>
      </c>
      <c r="H170" s="153">
        <v>5</v>
      </c>
      <c r="I170" s="153">
        <v>0</v>
      </c>
      <c r="J170" s="40" t="s">
        <v>1456</v>
      </c>
      <c r="K170" s="40">
        <v>13959938293</v>
      </c>
      <c r="L170" s="40" t="s">
        <v>1444</v>
      </c>
      <c r="M170" s="40">
        <v>13600734016</v>
      </c>
      <c r="N170" s="40" t="s">
        <v>135</v>
      </c>
      <c r="O170" s="40">
        <v>13358596888</v>
      </c>
      <c r="P170" s="23" t="e">
        <f>VLOOKUP(B170,'表2-1'!A:K,13,FALSE)</f>
        <v>#N/A</v>
      </c>
      <c r="Q170" s="23" t="e">
        <f>VLOOKUP(B170,'表2-2'!A:K,13,FALSE)</f>
        <v>#N/A</v>
      </c>
    </row>
    <row r="171" spans="1:17">
      <c r="A171" s="143">
        <v>88</v>
      </c>
      <c r="B171" s="363" t="s">
        <v>1467</v>
      </c>
      <c r="C171" s="40" t="s">
        <v>1439</v>
      </c>
      <c r="D171" s="40" t="s">
        <v>1468</v>
      </c>
      <c r="E171" s="74" t="s">
        <v>121</v>
      </c>
      <c r="F171" s="63" t="s">
        <v>1469</v>
      </c>
      <c r="G171" s="43" t="s">
        <v>1470</v>
      </c>
      <c r="H171" s="153">
        <v>4</v>
      </c>
      <c r="I171" s="153">
        <v>0</v>
      </c>
      <c r="J171" s="40" t="s">
        <v>1471</v>
      </c>
      <c r="K171" s="40">
        <v>13489332950</v>
      </c>
      <c r="L171" s="40" t="s">
        <v>1444</v>
      </c>
      <c r="M171" s="40">
        <v>13600734016</v>
      </c>
      <c r="N171" s="40" t="s">
        <v>135</v>
      </c>
      <c r="O171" s="40">
        <v>13358596888</v>
      </c>
      <c r="P171" s="23" t="e">
        <f>VLOOKUP(B171,'表2-1'!A:K,13,FALSE)</f>
        <v>#N/A</v>
      </c>
      <c r="Q171" s="23" t="e">
        <f>VLOOKUP(B171,'表2-2'!A:K,13,FALSE)</f>
        <v>#N/A</v>
      </c>
    </row>
    <row r="172" spans="1:17">
      <c r="A172" s="143"/>
      <c r="B172" s="363" t="s">
        <v>1467</v>
      </c>
      <c r="C172" s="40" t="s">
        <v>1439</v>
      </c>
      <c r="D172" s="40" t="s">
        <v>1468</v>
      </c>
      <c r="E172" s="74" t="s">
        <v>124</v>
      </c>
      <c r="F172" s="63" t="s">
        <v>1472</v>
      </c>
      <c r="G172" s="43" t="s">
        <v>1473</v>
      </c>
      <c r="H172" s="153">
        <v>5</v>
      </c>
      <c r="I172" s="153">
        <v>4</v>
      </c>
      <c r="J172" s="40" t="s">
        <v>1471</v>
      </c>
      <c r="K172" s="40">
        <v>13489332950</v>
      </c>
      <c r="L172" s="40" t="s">
        <v>1444</v>
      </c>
      <c r="M172" s="40">
        <v>13600734016</v>
      </c>
      <c r="N172" s="40" t="s">
        <v>135</v>
      </c>
      <c r="O172" s="40">
        <v>13358596888</v>
      </c>
      <c r="P172" s="23" t="e">
        <f>VLOOKUP(B172,'表2-1'!A:K,13,FALSE)</f>
        <v>#N/A</v>
      </c>
      <c r="Q172" s="23" t="e">
        <f>VLOOKUP(B172,'表2-2'!A:K,13,FALSE)</f>
        <v>#N/A</v>
      </c>
    </row>
    <row r="173" spans="1:17">
      <c r="A173" s="143">
        <v>89</v>
      </c>
      <c r="B173" s="363" t="s">
        <v>1474</v>
      </c>
      <c r="C173" s="40" t="s">
        <v>1439</v>
      </c>
      <c r="D173" s="40" t="s">
        <v>1475</v>
      </c>
      <c r="E173" s="74" t="s">
        <v>126</v>
      </c>
      <c r="F173" s="63" t="s">
        <v>1476</v>
      </c>
      <c r="G173" s="43" t="s">
        <v>1477</v>
      </c>
      <c r="H173" s="153">
        <v>7</v>
      </c>
      <c r="I173" s="153">
        <v>0</v>
      </c>
      <c r="J173" s="40" t="s">
        <v>1471</v>
      </c>
      <c r="K173" s="40">
        <v>13489332950</v>
      </c>
      <c r="L173" s="40" t="s">
        <v>1444</v>
      </c>
      <c r="M173" s="40">
        <v>13600734016</v>
      </c>
      <c r="N173" s="40" t="s">
        <v>135</v>
      </c>
      <c r="O173" s="40">
        <v>13358596888</v>
      </c>
      <c r="P173" s="23" t="e">
        <f>VLOOKUP(B173,'表2-1'!A:K,13,FALSE)</f>
        <v>#N/A</v>
      </c>
      <c r="Q173" s="23" t="e">
        <f>VLOOKUP(B173,'表2-2'!A:K,13,FALSE)</f>
        <v>#N/A</v>
      </c>
    </row>
    <row r="174" spans="1:17">
      <c r="A174" s="143"/>
      <c r="B174" s="363" t="s">
        <v>1474</v>
      </c>
      <c r="C174" s="40" t="s">
        <v>1439</v>
      </c>
      <c r="D174" s="40" t="s">
        <v>1475</v>
      </c>
      <c r="E174" s="74" t="s">
        <v>127</v>
      </c>
      <c r="F174" s="63" t="s">
        <v>1478</v>
      </c>
      <c r="G174" s="43" t="s">
        <v>1479</v>
      </c>
      <c r="H174" s="153">
        <v>8</v>
      </c>
      <c r="I174" s="153">
        <v>2</v>
      </c>
      <c r="J174" s="40" t="s">
        <v>1471</v>
      </c>
      <c r="K174" s="40">
        <v>13489332950</v>
      </c>
      <c r="L174" s="40" t="s">
        <v>1444</v>
      </c>
      <c r="M174" s="40">
        <v>13600734016</v>
      </c>
      <c r="N174" s="40" t="s">
        <v>135</v>
      </c>
      <c r="O174" s="40">
        <v>13358596888</v>
      </c>
      <c r="P174" s="23" t="e">
        <f>VLOOKUP(B174,'表2-1'!A:K,13,FALSE)</f>
        <v>#N/A</v>
      </c>
      <c r="Q174" s="23" t="e">
        <f>VLOOKUP(B174,'表2-2'!A:K,13,FALSE)</f>
        <v>#N/A</v>
      </c>
    </row>
    <row r="175" spans="1:17">
      <c r="A175" s="143">
        <v>90</v>
      </c>
      <c r="B175" s="363" t="s">
        <v>1480</v>
      </c>
      <c r="C175" s="40" t="s">
        <v>1439</v>
      </c>
      <c r="D175" s="40" t="s">
        <v>1481</v>
      </c>
      <c r="E175" s="74" t="s">
        <v>129</v>
      </c>
      <c r="F175" s="63" t="s">
        <v>1482</v>
      </c>
      <c r="G175" s="43" t="s">
        <v>1483</v>
      </c>
      <c r="H175" s="153">
        <v>4</v>
      </c>
      <c r="I175" s="153">
        <v>0</v>
      </c>
      <c r="J175" s="40" t="s">
        <v>1484</v>
      </c>
      <c r="K175" s="40">
        <v>13505915454</v>
      </c>
      <c r="L175" s="40" t="s">
        <v>1444</v>
      </c>
      <c r="M175" s="40">
        <v>13600734016</v>
      </c>
      <c r="N175" s="40" t="s">
        <v>135</v>
      </c>
      <c r="O175" s="40">
        <v>13358596888</v>
      </c>
      <c r="P175" s="23" t="e">
        <f>VLOOKUP(B175,'表2-1'!A:K,13,FALSE)</f>
        <v>#N/A</v>
      </c>
      <c r="Q175" s="23" t="e">
        <f>VLOOKUP(B175,'表2-2'!A:K,13,FALSE)</f>
        <v>#N/A</v>
      </c>
    </row>
    <row r="176" spans="1:17">
      <c r="A176" s="143"/>
      <c r="B176" s="363" t="s">
        <v>1480</v>
      </c>
      <c r="C176" s="40" t="s">
        <v>1439</v>
      </c>
      <c r="D176" s="40" t="s">
        <v>1481</v>
      </c>
      <c r="E176" s="74" t="s">
        <v>132</v>
      </c>
      <c r="F176" s="63" t="s">
        <v>1485</v>
      </c>
      <c r="G176" s="43" t="s">
        <v>1486</v>
      </c>
      <c r="H176" s="153">
        <v>0</v>
      </c>
      <c r="I176" s="153">
        <v>0</v>
      </c>
      <c r="J176" s="40" t="s">
        <v>1484</v>
      </c>
      <c r="K176" s="40">
        <v>13505915454</v>
      </c>
      <c r="L176" s="40" t="s">
        <v>1444</v>
      </c>
      <c r="M176" s="40">
        <v>13600734016</v>
      </c>
      <c r="N176" s="40" t="s">
        <v>135</v>
      </c>
      <c r="O176" s="40">
        <v>13358596888</v>
      </c>
      <c r="P176" s="23" t="e">
        <f>VLOOKUP(B176,'表2-1'!A:K,13,FALSE)</f>
        <v>#N/A</v>
      </c>
      <c r="Q176" s="23" t="e">
        <f>VLOOKUP(B176,'表2-2'!A:K,13,FALSE)</f>
        <v>#N/A</v>
      </c>
    </row>
    <row r="177" spans="1:17">
      <c r="A177" s="143"/>
      <c r="B177" s="363" t="s">
        <v>1480</v>
      </c>
      <c r="C177" s="40" t="s">
        <v>1439</v>
      </c>
      <c r="D177" s="40" t="s">
        <v>1481</v>
      </c>
      <c r="E177" s="74" t="s">
        <v>133</v>
      </c>
      <c r="F177" s="63" t="s">
        <v>1487</v>
      </c>
      <c r="G177" s="43" t="s">
        <v>1488</v>
      </c>
      <c r="H177" s="153">
        <v>3</v>
      </c>
      <c r="I177" s="153">
        <v>2</v>
      </c>
      <c r="J177" s="40" t="s">
        <v>1484</v>
      </c>
      <c r="K177" s="40">
        <v>13505915454</v>
      </c>
      <c r="L177" s="40" t="s">
        <v>1444</v>
      </c>
      <c r="M177" s="40">
        <v>13600734016</v>
      </c>
      <c r="N177" s="40" t="s">
        <v>135</v>
      </c>
      <c r="O177" s="40">
        <v>13358596888</v>
      </c>
      <c r="P177" s="23" t="e">
        <f>VLOOKUP(B177,'表2-1'!A:K,13,FALSE)</f>
        <v>#N/A</v>
      </c>
      <c r="Q177" s="23" t="e">
        <f>VLOOKUP(B177,'表2-2'!A:K,13,FALSE)</f>
        <v>#N/A</v>
      </c>
    </row>
    <row r="178" spans="1:17">
      <c r="A178" s="143">
        <v>91</v>
      </c>
      <c r="B178" s="367" t="s">
        <v>1489</v>
      </c>
      <c r="C178" s="40" t="s">
        <v>1439</v>
      </c>
      <c r="D178" s="40" t="s">
        <v>1490</v>
      </c>
      <c r="E178" s="42" t="s">
        <v>135</v>
      </c>
      <c r="F178" s="43" t="s">
        <v>1491</v>
      </c>
      <c r="G178" s="43" t="s">
        <v>1492</v>
      </c>
      <c r="H178" s="153">
        <v>5</v>
      </c>
      <c r="I178" s="153">
        <v>0</v>
      </c>
      <c r="J178" s="40" t="s">
        <v>1471</v>
      </c>
      <c r="K178" s="40">
        <v>13489332950</v>
      </c>
      <c r="L178" s="40" t="s">
        <v>1444</v>
      </c>
      <c r="M178" s="40">
        <v>13600734016</v>
      </c>
      <c r="N178" s="40" t="s">
        <v>135</v>
      </c>
      <c r="O178" s="40">
        <v>13358596888</v>
      </c>
      <c r="P178" s="23" t="e">
        <f>VLOOKUP(B178,'表2-1'!A:K,13,FALSE)</f>
        <v>#N/A</v>
      </c>
      <c r="Q178" s="23" t="e">
        <f>VLOOKUP(B178,'表2-2'!A:K,13,FALSE)</f>
        <v>#N/A</v>
      </c>
    </row>
    <row r="179" spans="1:17">
      <c r="A179" s="143">
        <v>92</v>
      </c>
      <c r="B179" s="140">
        <v>11329</v>
      </c>
      <c r="C179" s="40" t="s">
        <v>1439</v>
      </c>
      <c r="D179" s="40" t="s">
        <v>1493</v>
      </c>
      <c r="E179" s="62" t="s">
        <v>137</v>
      </c>
      <c r="F179" s="43" t="s">
        <v>1494</v>
      </c>
      <c r="G179" s="43" t="s">
        <v>1495</v>
      </c>
      <c r="H179" s="153">
        <v>2</v>
      </c>
      <c r="I179" s="153">
        <v>2</v>
      </c>
      <c r="J179" s="40" t="s">
        <v>1443</v>
      </c>
      <c r="K179" s="40">
        <v>13314968718</v>
      </c>
      <c r="L179" s="40" t="s">
        <v>1444</v>
      </c>
      <c r="M179" s="40">
        <v>13600734016</v>
      </c>
      <c r="N179" s="40" t="s">
        <v>135</v>
      </c>
      <c r="O179" s="40">
        <v>13358596888</v>
      </c>
      <c r="P179" s="23" t="e">
        <f>VLOOKUP(B179,'表2-1'!A:K,13,FALSE)</f>
        <v>#N/A</v>
      </c>
      <c r="Q179" s="23" t="e">
        <f>VLOOKUP(B179,'表2-2'!A:K,13,FALSE)</f>
        <v>#N/A</v>
      </c>
    </row>
    <row r="180" spans="1:17">
      <c r="A180" s="143"/>
      <c r="B180" s="140">
        <v>11329</v>
      </c>
      <c r="C180" s="40" t="s">
        <v>1439</v>
      </c>
      <c r="D180" s="40" t="s">
        <v>1496</v>
      </c>
      <c r="E180" s="62" t="s">
        <v>138</v>
      </c>
      <c r="F180" s="43" t="s">
        <v>1497</v>
      </c>
      <c r="G180" s="43" t="s">
        <v>1498</v>
      </c>
      <c r="H180" s="153">
        <v>4</v>
      </c>
      <c r="I180" s="153">
        <v>2</v>
      </c>
      <c r="J180" s="40" t="s">
        <v>1443</v>
      </c>
      <c r="K180" s="40">
        <v>13314968718</v>
      </c>
      <c r="L180" s="40" t="s">
        <v>1444</v>
      </c>
      <c r="M180" s="40">
        <v>13600734016</v>
      </c>
      <c r="N180" s="40" t="s">
        <v>135</v>
      </c>
      <c r="O180" s="40">
        <v>13358596888</v>
      </c>
      <c r="P180" s="23" t="e">
        <f>VLOOKUP(B180,'表2-1'!A:K,13,FALSE)</f>
        <v>#N/A</v>
      </c>
      <c r="Q180" s="23" t="e">
        <f>VLOOKUP(B180,'表2-2'!A:K,13,FALSE)</f>
        <v>#N/A</v>
      </c>
    </row>
    <row r="181" spans="1:17">
      <c r="A181" s="143">
        <v>93</v>
      </c>
      <c r="B181" s="128" t="s">
        <v>139</v>
      </c>
      <c r="C181" s="40" t="s">
        <v>1439</v>
      </c>
      <c r="D181" s="40" t="s">
        <v>1499</v>
      </c>
      <c r="E181" s="126" t="s">
        <v>1500</v>
      </c>
      <c r="F181" s="155" t="s">
        <v>1501</v>
      </c>
      <c r="G181" s="43" t="s">
        <v>1502</v>
      </c>
      <c r="H181" s="153">
        <v>2</v>
      </c>
      <c r="I181" s="153">
        <v>2</v>
      </c>
      <c r="J181" s="40" t="s">
        <v>1503</v>
      </c>
      <c r="K181" s="40">
        <v>18960320636</v>
      </c>
      <c r="L181" s="40" t="s">
        <v>1444</v>
      </c>
      <c r="M181" s="40">
        <v>13600734016</v>
      </c>
      <c r="N181" s="40" t="s">
        <v>135</v>
      </c>
      <c r="O181" s="40">
        <v>13358596888</v>
      </c>
      <c r="P181" s="23" t="e">
        <f>VLOOKUP(B181,'表2-1'!A:K,13,FALSE)</f>
        <v>#REF!</v>
      </c>
      <c r="Q181" s="23" t="e">
        <f>VLOOKUP(B181,'表2-2'!A:K,13,FALSE)</f>
        <v>#N/A</v>
      </c>
    </row>
    <row r="182" spans="1:17">
      <c r="A182" s="143">
        <v>94</v>
      </c>
      <c r="B182" s="128" t="s">
        <v>1504</v>
      </c>
      <c r="C182" s="40" t="s">
        <v>1439</v>
      </c>
      <c r="D182" s="40" t="s">
        <v>1449</v>
      </c>
      <c r="E182" s="126" t="s">
        <v>110</v>
      </c>
      <c r="F182" s="155" t="s">
        <v>1450</v>
      </c>
      <c r="G182" s="43" t="s">
        <v>1451</v>
      </c>
      <c r="H182" s="153">
        <v>0</v>
      </c>
      <c r="I182" s="153">
        <v>0</v>
      </c>
      <c r="J182" s="40" t="s">
        <v>1443</v>
      </c>
      <c r="K182" s="40">
        <v>13314968718</v>
      </c>
      <c r="L182" s="40" t="s">
        <v>1444</v>
      </c>
      <c r="M182" s="40">
        <v>13600734016</v>
      </c>
      <c r="N182" s="40" t="s">
        <v>135</v>
      </c>
      <c r="O182" s="40">
        <v>13358596888</v>
      </c>
      <c r="P182" s="23" t="e">
        <f>VLOOKUP(B182,'表2-1'!A:K,13,FALSE)</f>
        <v>#N/A</v>
      </c>
      <c r="Q182" s="23" t="e">
        <f>VLOOKUP(B182,'表2-2'!A:K,13,FALSE)</f>
        <v>#N/A</v>
      </c>
    </row>
    <row r="183" spans="1:17">
      <c r="A183" s="143">
        <v>95</v>
      </c>
      <c r="B183" s="133" t="s">
        <v>143</v>
      </c>
      <c r="C183" s="40" t="s">
        <v>1439</v>
      </c>
      <c r="D183" s="40" t="s">
        <v>1505</v>
      </c>
      <c r="E183" s="126" t="s">
        <v>144</v>
      </c>
      <c r="F183" s="155" t="s">
        <v>1506</v>
      </c>
      <c r="G183" s="43" t="s">
        <v>1507</v>
      </c>
      <c r="H183" s="153">
        <v>7</v>
      </c>
      <c r="I183" s="153">
        <v>2</v>
      </c>
      <c r="J183" s="40" t="s">
        <v>1456</v>
      </c>
      <c r="K183" s="40">
        <v>13959938293</v>
      </c>
      <c r="L183" s="40" t="s">
        <v>1444</v>
      </c>
      <c r="M183" s="40">
        <v>13600734016</v>
      </c>
      <c r="N183" s="40" t="s">
        <v>135</v>
      </c>
      <c r="O183" s="40">
        <v>13358596888</v>
      </c>
      <c r="P183" s="23" t="e">
        <f>VLOOKUP(B183,'表2-1'!A:K,13,FALSE)</f>
        <v>#REF!</v>
      </c>
      <c r="Q183" s="23" t="e">
        <f>VLOOKUP(B183,'表2-2'!A:K,13,FALSE)</f>
        <v>#N/A</v>
      </c>
    </row>
    <row r="184" spans="1:17">
      <c r="A184" s="143">
        <v>96</v>
      </c>
      <c r="B184" s="133" t="s">
        <v>145</v>
      </c>
      <c r="C184" s="40" t="s">
        <v>1439</v>
      </c>
      <c r="D184" s="40" t="s">
        <v>1508</v>
      </c>
      <c r="E184" s="126" t="s">
        <v>1509</v>
      </c>
      <c r="F184" s="155" t="s">
        <v>1510</v>
      </c>
      <c r="G184" s="43" t="s">
        <v>1511</v>
      </c>
      <c r="H184" s="153">
        <v>4</v>
      </c>
      <c r="I184" s="153">
        <v>1</v>
      </c>
      <c r="J184" s="40" t="s">
        <v>1503</v>
      </c>
      <c r="K184" s="40">
        <v>18960320636</v>
      </c>
      <c r="L184" s="40" t="s">
        <v>1444</v>
      </c>
      <c r="M184" s="40">
        <v>13600734016</v>
      </c>
      <c r="N184" s="40" t="s">
        <v>135</v>
      </c>
      <c r="O184" s="40">
        <v>13358596888</v>
      </c>
      <c r="P184" s="23" t="e">
        <f>VLOOKUP(B184,'表2-1'!A:K,13,FALSE)</f>
        <v>#REF!</v>
      </c>
      <c r="Q184" s="23" t="e">
        <f>VLOOKUP(B184,'表2-2'!A:K,13,FALSE)</f>
        <v>#N/A</v>
      </c>
    </row>
    <row r="185" spans="1:17">
      <c r="A185" s="143">
        <v>97</v>
      </c>
      <c r="B185" s="368" t="s">
        <v>523</v>
      </c>
      <c r="C185" s="40" t="s">
        <v>1439</v>
      </c>
      <c r="D185" s="40" t="s">
        <v>1512</v>
      </c>
      <c r="E185" s="74" t="s">
        <v>524</v>
      </c>
      <c r="F185" s="63" t="s">
        <v>1513</v>
      </c>
      <c r="G185" s="43" t="s">
        <v>1514</v>
      </c>
      <c r="H185" s="153">
        <v>2</v>
      </c>
      <c r="I185" s="153">
        <v>2</v>
      </c>
      <c r="J185" s="40" t="s">
        <v>1456</v>
      </c>
      <c r="K185" s="40">
        <v>13959938293</v>
      </c>
      <c r="L185" s="40" t="s">
        <v>1444</v>
      </c>
      <c r="M185" s="40">
        <v>13600734016</v>
      </c>
      <c r="N185" s="40" t="s">
        <v>135</v>
      </c>
      <c r="O185" s="40">
        <v>13358596888</v>
      </c>
      <c r="P185" s="23" t="e">
        <f>VLOOKUP(B185,'表2-1'!A:K,13,FALSE)</f>
        <v>#N/A</v>
      </c>
      <c r="Q185" s="23" t="e">
        <f>VLOOKUP(B185,'表2-2'!A:K,13,FALSE)</f>
        <v>#REF!</v>
      </c>
    </row>
    <row r="186" spans="1:17">
      <c r="A186" s="143">
        <v>98</v>
      </c>
      <c r="B186" s="368" t="s">
        <v>525</v>
      </c>
      <c r="C186" s="40" t="s">
        <v>1439</v>
      </c>
      <c r="D186" s="40" t="s">
        <v>1515</v>
      </c>
      <c r="E186" s="74" t="s">
        <v>526</v>
      </c>
      <c r="F186" s="63" t="s">
        <v>1516</v>
      </c>
      <c r="G186" s="43" t="s">
        <v>1517</v>
      </c>
      <c r="H186" s="153">
        <v>2</v>
      </c>
      <c r="I186" s="153">
        <v>1</v>
      </c>
      <c r="J186" s="40" t="s">
        <v>1443</v>
      </c>
      <c r="K186" s="40">
        <v>13959938293</v>
      </c>
      <c r="L186" s="40" t="s">
        <v>1444</v>
      </c>
      <c r="M186" s="40">
        <v>13600734016</v>
      </c>
      <c r="N186" s="40" t="s">
        <v>135</v>
      </c>
      <c r="O186" s="40">
        <v>13358596888</v>
      </c>
      <c r="P186" s="23" t="e">
        <f>VLOOKUP(B186,'表2-1'!A:K,13,FALSE)</f>
        <v>#N/A</v>
      </c>
      <c r="Q186" s="23" t="e">
        <f>VLOOKUP(B186,'表2-2'!A:K,13,FALSE)</f>
        <v>#REF!</v>
      </c>
    </row>
    <row r="187" spans="1:17">
      <c r="A187" s="143">
        <v>99</v>
      </c>
      <c r="B187" s="368" t="s">
        <v>527</v>
      </c>
      <c r="C187" s="40" t="s">
        <v>1439</v>
      </c>
      <c r="D187" s="40" t="s">
        <v>1518</v>
      </c>
      <c r="E187" s="74" t="s">
        <v>528</v>
      </c>
      <c r="F187" s="63" t="s">
        <v>1519</v>
      </c>
      <c r="G187" s="43" t="s">
        <v>1520</v>
      </c>
      <c r="H187" s="153">
        <v>3</v>
      </c>
      <c r="I187" s="153">
        <v>2</v>
      </c>
      <c r="J187" s="40" t="s">
        <v>1484</v>
      </c>
      <c r="K187" s="40">
        <v>13505915454</v>
      </c>
      <c r="L187" s="40" t="s">
        <v>1444</v>
      </c>
      <c r="M187" s="40">
        <v>13600734016</v>
      </c>
      <c r="N187" s="40" t="s">
        <v>135</v>
      </c>
      <c r="O187" s="40">
        <v>13358596888</v>
      </c>
      <c r="P187" s="23" t="e">
        <f>VLOOKUP(B187,'表2-1'!A:K,13,FALSE)</f>
        <v>#N/A</v>
      </c>
      <c r="Q187" s="23" t="e">
        <f>VLOOKUP(B187,'表2-2'!A:K,13,FALSE)</f>
        <v>#REF!</v>
      </c>
    </row>
    <row r="188" spans="1:17">
      <c r="A188" s="143">
        <v>100</v>
      </c>
      <c r="B188" s="126" t="s">
        <v>1521</v>
      </c>
      <c r="C188" s="40" t="s">
        <v>1439</v>
      </c>
      <c r="D188" s="40" t="s">
        <v>1522</v>
      </c>
      <c r="E188" s="126" t="s">
        <v>1523</v>
      </c>
      <c r="F188" s="155" t="s">
        <v>1524</v>
      </c>
      <c r="G188" s="43" t="s">
        <v>1525</v>
      </c>
      <c r="H188" s="153">
        <v>0</v>
      </c>
      <c r="I188" s="153">
        <v>0</v>
      </c>
      <c r="J188" s="40" t="s">
        <v>1503</v>
      </c>
      <c r="K188" s="40">
        <v>18960320636</v>
      </c>
      <c r="L188" s="40" t="s">
        <v>1444</v>
      </c>
      <c r="M188" s="40">
        <v>13600734016</v>
      </c>
      <c r="N188" s="40" t="s">
        <v>135</v>
      </c>
      <c r="O188" s="40">
        <v>13358596888</v>
      </c>
      <c r="P188" s="23" t="e">
        <f>VLOOKUP(B188,'表2-1'!A:K,13,FALSE)</f>
        <v>#N/A</v>
      </c>
      <c r="Q188" s="23" t="e">
        <f>VLOOKUP(B188,'表2-2'!A:K,13,FALSE)</f>
        <v>#N/A</v>
      </c>
    </row>
    <row r="189" spans="1:17">
      <c r="A189" s="143">
        <v>101</v>
      </c>
      <c r="B189" s="126" t="s">
        <v>529</v>
      </c>
      <c r="C189" s="40" t="s">
        <v>1439</v>
      </c>
      <c r="D189" s="40" t="s">
        <v>1526</v>
      </c>
      <c r="E189" s="157" t="s">
        <v>530</v>
      </c>
      <c r="F189" s="155" t="s">
        <v>1527</v>
      </c>
      <c r="G189" s="43" t="s">
        <v>1528</v>
      </c>
      <c r="H189" s="153">
        <v>5</v>
      </c>
      <c r="I189" s="153">
        <v>0</v>
      </c>
      <c r="J189" s="40" t="s">
        <v>1471</v>
      </c>
      <c r="K189" s="40">
        <v>13489332950</v>
      </c>
      <c r="L189" s="40" t="s">
        <v>1444</v>
      </c>
      <c r="M189" s="40">
        <v>13600734016</v>
      </c>
      <c r="N189" s="40" t="s">
        <v>135</v>
      </c>
      <c r="O189" s="40">
        <v>13358596888</v>
      </c>
      <c r="P189" s="23" t="e">
        <f>VLOOKUP(B189,'表2-1'!A:K,13,FALSE)</f>
        <v>#N/A</v>
      </c>
      <c r="Q189" s="23" t="e">
        <f>VLOOKUP(B189,'表2-2'!A:K,13,FALSE)</f>
        <v>#REF!</v>
      </c>
    </row>
    <row r="190" spans="1:17">
      <c r="A190" s="143">
        <v>102</v>
      </c>
      <c r="B190" s="126" t="s">
        <v>531</v>
      </c>
      <c r="C190" s="40" t="s">
        <v>1439</v>
      </c>
      <c r="D190" s="40" t="s">
        <v>1529</v>
      </c>
      <c r="E190" s="126" t="s">
        <v>1471</v>
      </c>
      <c r="F190" s="155" t="s">
        <v>1530</v>
      </c>
      <c r="G190" s="43" t="s">
        <v>1531</v>
      </c>
      <c r="H190" s="153">
        <v>5</v>
      </c>
      <c r="I190" s="153">
        <v>0</v>
      </c>
      <c r="J190" s="40" t="s">
        <v>1471</v>
      </c>
      <c r="K190" s="40">
        <v>13489332950</v>
      </c>
      <c r="L190" s="40" t="s">
        <v>1444</v>
      </c>
      <c r="M190" s="40">
        <v>13600734016</v>
      </c>
      <c r="N190" s="40" t="s">
        <v>135</v>
      </c>
      <c r="O190" s="40">
        <v>13358596888</v>
      </c>
      <c r="P190" s="23" t="e">
        <f>VLOOKUP(B190,'表2-1'!A:K,13,FALSE)</f>
        <v>#N/A</v>
      </c>
      <c r="Q190" s="23" t="e">
        <f>VLOOKUP(B190,'表2-2'!A:K,13,FALSE)</f>
        <v>#REF!</v>
      </c>
    </row>
    <row r="191" spans="1:17">
      <c r="A191" s="143">
        <v>103</v>
      </c>
      <c r="B191" s="126" t="s">
        <v>534</v>
      </c>
      <c r="C191" s="40" t="s">
        <v>1439</v>
      </c>
      <c r="D191" s="40" t="s">
        <v>1532</v>
      </c>
      <c r="E191" s="126" t="s">
        <v>535</v>
      </c>
      <c r="F191" s="155" t="s">
        <v>1533</v>
      </c>
      <c r="G191" s="43" t="s">
        <v>1534</v>
      </c>
      <c r="H191" s="153">
        <v>3</v>
      </c>
      <c r="I191" s="153">
        <v>2</v>
      </c>
      <c r="J191" s="40" t="s">
        <v>1471</v>
      </c>
      <c r="K191" s="40">
        <v>13489332950</v>
      </c>
      <c r="L191" s="40" t="s">
        <v>1444</v>
      </c>
      <c r="M191" s="40">
        <v>13600734016</v>
      </c>
      <c r="N191" s="40" t="s">
        <v>135</v>
      </c>
      <c r="O191" s="40">
        <v>13358596888</v>
      </c>
      <c r="P191" s="23" t="e">
        <f>VLOOKUP(B191,'表2-1'!A:K,13,FALSE)</f>
        <v>#N/A</v>
      </c>
      <c r="Q191" s="23" t="e">
        <f>VLOOKUP(B191,'表2-2'!A:K,13,FALSE)</f>
        <v>#REF!</v>
      </c>
    </row>
    <row r="192" spans="1:17">
      <c r="A192" s="143">
        <v>104</v>
      </c>
      <c r="B192" s="126" t="s">
        <v>536</v>
      </c>
      <c r="C192" s="40" t="s">
        <v>1439</v>
      </c>
      <c r="D192" s="40" t="s">
        <v>1535</v>
      </c>
      <c r="E192" s="126" t="s">
        <v>537</v>
      </c>
      <c r="F192" s="155" t="s">
        <v>1536</v>
      </c>
      <c r="G192" s="43" t="s">
        <v>1537</v>
      </c>
      <c r="H192" s="153">
        <v>4</v>
      </c>
      <c r="I192" s="153">
        <v>2</v>
      </c>
      <c r="J192" s="40" t="s">
        <v>1503</v>
      </c>
      <c r="K192" s="40">
        <v>18960320636</v>
      </c>
      <c r="L192" s="40" t="s">
        <v>1444</v>
      </c>
      <c r="M192" s="40">
        <v>13600734016</v>
      </c>
      <c r="N192" s="40" t="s">
        <v>135</v>
      </c>
      <c r="O192" s="40">
        <v>13358596888</v>
      </c>
      <c r="P192" s="23" t="e">
        <f>VLOOKUP(B192,'表2-1'!A:K,13,FALSE)</f>
        <v>#N/A</v>
      </c>
      <c r="Q192" s="23" t="e">
        <f>VLOOKUP(B192,'表2-2'!A:K,13,FALSE)</f>
        <v>#REF!</v>
      </c>
    </row>
    <row r="193" spans="1:17">
      <c r="A193" s="143">
        <v>105</v>
      </c>
      <c r="B193" s="126" t="s">
        <v>538</v>
      </c>
      <c r="C193" s="40" t="s">
        <v>1439</v>
      </c>
      <c r="D193" s="40" t="s">
        <v>1538</v>
      </c>
      <c r="E193" s="126" t="s">
        <v>1539</v>
      </c>
      <c r="F193" s="155" t="s">
        <v>1540</v>
      </c>
      <c r="G193" s="43" t="s">
        <v>1541</v>
      </c>
      <c r="H193" s="153">
        <v>5</v>
      </c>
      <c r="I193" s="153">
        <v>0</v>
      </c>
      <c r="J193" s="40" t="s">
        <v>1471</v>
      </c>
      <c r="K193" s="40">
        <v>13489332950</v>
      </c>
      <c r="L193" s="40" t="s">
        <v>1444</v>
      </c>
      <c r="M193" s="40">
        <v>13600734016</v>
      </c>
      <c r="N193" s="40" t="s">
        <v>135</v>
      </c>
      <c r="O193" s="40">
        <v>13358596888</v>
      </c>
      <c r="P193" s="23" t="e">
        <f>VLOOKUP(B193,'表2-1'!A:K,13,FALSE)</f>
        <v>#N/A</v>
      </c>
      <c r="Q193" s="23" t="e">
        <f>VLOOKUP(B193,'表2-2'!A:K,13,FALSE)</f>
        <v>#REF!</v>
      </c>
    </row>
    <row r="194" spans="1:17">
      <c r="A194" s="143">
        <v>106</v>
      </c>
      <c r="B194" s="126" t="s">
        <v>540</v>
      </c>
      <c r="C194" s="40" t="s">
        <v>1439</v>
      </c>
      <c r="D194" s="40" t="s">
        <v>1542</v>
      </c>
      <c r="E194" s="126" t="s">
        <v>541</v>
      </c>
      <c r="F194" s="155" t="s">
        <v>1543</v>
      </c>
      <c r="G194" s="43" t="s">
        <v>1544</v>
      </c>
      <c r="H194" s="153">
        <v>2</v>
      </c>
      <c r="I194" s="153">
        <v>2</v>
      </c>
      <c r="J194" s="40" t="s">
        <v>1503</v>
      </c>
      <c r="K194" s="40">
        <v>18960320636</v>
      </c>
      <c r="L194" s="40" t="s">
        <v>1444</v>
      </c>
      <c r="M194" s="40">
        <v>13600734016</v>
      </c>
      <c r="N194" s="40" t="s">
        <v>135</v>
      </c>
      <c r="O194" s="40">
        <v>13358596888</v>
      </c>
      <c r="P194" s="23" t="e">
        <f>VLOOKUP(B194,'表2-1'!A:K,13,FALSE)</f>
        <v>#N/A</v>
      </c>
      <c r="Q194" s="23" t="e">
        <f>VLOOKUP(B194,'表2-2'!A:K,13,FALSE)</f>
        <v>#REF!</v>
      </c>
    </row>
    <row r="195" spans="1:17">
      <c r="A195" s="143">
        <v>107</v>
      </c>
      <c r="B195" s="160" t="s">
        <v>1545</v>
      </c>
      <c r="C195" s="40" t="s">
        <v>1439</v>
      </c>
      <c r="D195" s="40" t="s">
        <v>1546</v>
      </c>
      <c r="E195" s="160" t="s">
        <v>1547</v>
      </c>
      <c r="F195" s="155" t="s">
        <v>1548</v>
      </c>
      <c r="G195" s="43" t="s">
        <v>1549</v>
      </c>
      <c r="H195" s="161">
        <v>2</v>
      </c>
      <c r="I195" s="161">
        <v>0</v>
      </c>
      <c r="J195" s="40" t="s">
        <v>1443</v>
      </c>
      <c r="K195" s="40">
        <v>13314968718</v>
      </c>
      <c r="L195" s="40" t="s">
        <v>1444</v>
      </c>
      <c r="M195" s="40">
        <v>13600734016</v>
      </c>
      <c r="N195" s="40" t="s">
        <v>135</v>
      </c>
      <c r="O195" s="40">
        <v>13358596888</v>
      </c>
      <c r="P195" s="23" t="e">
        <f>VLOOKUP(B195,'表2-1'!A:K,13,FALSE)</f>
        <v>#N/A</v>
      </c>
      <c r="Q195" s="23" t="e">
        <f>VLOOKUP(B195,'表2-2'!A:K,13,FALSE)</f>
        <v>#N/A</v>
      </c>
    </row>
    <row r="196" ht="14.25" spans="1:17">
      <c r="A196" s="143"/>
      <c r="B196" s="363" t="s">
        <v>1550</v>
      </c>
      <c r="C196" s="40" t="s">
        <v>151</v>
      </c>
      <c r="D196" s="40" t="s">
        <v>1551</v>
      </c>
      <c r="E196" s="74" t="s">
        <v>148</v>
      </c>
      <c r="F196" s="162" t="s">
        <v>1552</v>
      </c>
      <c r="G196" s="163">
        <v>13489267750</v>
      </c>
      <c r="H196" s="131">
        <v>0</v>
      </c>
      <c r="I196" s="131">
        <v>0</v>
      </c>
      <c r="J196" s="40" t="s">
        <v>1553</v>
      </c>
      <c r="K196" s="40">
        <v>13960312782</v>
      </c>
      <c r="L196" s="40" t="s">
        <v>1554</v>
      </c>
      <c r="M196" s="340" t="s">
        <v>1555</v>
      </c>
      <c r="N196" s="40" t="s">
        <v>1556</v>
      </c>
      <c r="O196" s="40">
        <v>13015832025</v>
      </c>
      <c r="P196" s="23" t="e">
        <f>VLOOKUP(B196,'表2-1'!A:K,13,FALSE)</f>
        <v>#N/A</v>
      </c>
      <c r="Q196" s="23" t="e">
        <f>VLOOKUP(B196,'表2-2'!A:K,13,FALSE)</f>
        <v>#N/A</v>
      </c>
    </row>
    <row r="197" spans="1:17">
      <c r="A197" s="143">
        <v>108</v>
      </c>
      <c r="B197" s="363" t="s">
        <v>1550</v>
      </c>
      <c r="C197" s="40" t="s">
        <v>151</v>
      </c>
      <c r="D197" s="40" t="s">
        <v>1551</v>
      </c>
      <c r="E197" s="74" t="s">
        <v>152</v>
      </c>
      <c r="F197" s="162" t="s">
        <v>1557</v>
      </c>
      <c r="G197" s="43" t="s">
        <v>1558</v>
      </c>
      <c r="H197" s="131">
        <v>0</v>
      </c>
      <c r="I197" s="131">
        <v>0</v>
      </c>
      <c r="J197" s="40" t="s">
        <v>1553</v>
      </c>
      <c r="K197" s="40">
        <v>13960312782</v>
      </c>
      <c r="L197" s="40" t="s">
        <v>1554</v>
      </c>
      <c r="M197" s="340" t="s">
        <v>1555</v>
      </c>
      <c r="N197" s="40" t="s">
        <v>1556</v>
      </c>
      <c r="O197" s="40">
        <v>13015832025</v>
      </c>
      <c r="P197" s="23" t="e">
        <f>VLOOKUP(B197,'表2-1'!A:K,13,FALSE)</f>
        <v>#N/A</v>
      </c>
      <c r="Q197" s="23" t="e">
        <f>VLOOKUP(B197,'表2-2'!A:K,13,FALSE)</f>
        <v>#N/A</v>
      </c>
    </row>
    <row r="198" ht="14.25" spans="1:17">
      <c r="A198" s="143">
        <v>109</v>
      </c>
      <c r="B198" s="359" t="s">
        <v>1559</v>
      </c>
      <c r="C198" s="40" t="s">
        <v>151</v>
      </c>
      <c r="D198" s="40" t="s">
        <v>1560</v>
      </c>
      <c r="E198" s="74" t="s">
        <v>1561</v>
      </c>
      <c r="F198" s="162" t="s">
        <v>1562</v>
      </c>
      <c r="G198" s="163">
        <v>19859557879</v>
      </c>
      <c r="H198" s="131">
        <v>0</v>
      </c>
      <c r="I198" s="131">
        <v>0</v>
      </c>
      <c r="J198" s="40" t="s">
        <v>1553</v>
      </c>
      <c r="K198" s="40">
        <v>13960312782</v>
      </c>
      <c r="L198" s="40" t="s">
        <v>1554</v>
      </c>
      <c r="M198" s="340" t="s">
        <v>1555</v>
      </c>
      <c r="N198" s="40" t="s">
        <v>1556</v>
      </c>
      <c r="O198" s="40">
        <v>13015832025</v>
      </c>
      <c r="P198" s="23" t="e">
        <f>VLOOKUP(B198,'表2-1'!A:K,13,FALSE)</f>
        <v>#N/A</v>
      </c>
      <c r="Q198" s="23" t="e">
        <f>VLOOKUP(B198,'表2-2'!A:K,13,FALSE)</f>
        <v>#N/A</v>
      </c>
    </row>
    <row r="199" ht="14.25" spans="1:17">
      <c r="A199" s="143"/>
      <c r="B199" s="363" t="s">
        <v>1563</v>
      </c>
      <c r="C199" s="40" t="s">
        <v>151</v>
      </c>
      <c r="D199" s="40" t="s">
        <v>1564</v>
      </c>
      <c r="E199" s="74" t="s">
        <v>154</v>
      </c>
      <c r="F199" s="162" t="s">
        <v>1565</v>
      </c>
      <c r="G199" s="163">
        <v>15395952750</v>
      </c>
      <c r="H199" s="131">
        <v>0</v>
      </c>
      <c r="I199" s="131">
        <v>0</v>
      </c>
      <c r="J199" s="40" t="s">
        <v>1566</v>
      </c>
      <c r="K199" s="40">
        <v>13313742788</v>
      </c>
      <c r="L199" s="40" t="s">
        <v>1554</v>
      </c>
      <c r="M199" s="340" t="s">
        <v>1555</v>
      </c>
      <c r="N199" s="40" t="s">
        <v>1556</v>
      </c>
      <c r="O199" s="40">
        <v>13015832025</v>
      </c>
      <c r="P199" s="23" t="e">
        <f>VLOOKUP(B199,'表2-1'!A:K,13,FALSE)</f>
        <v>#N/A</v>
      </c>
      <c r="Q199" s="23" t="e">
        <f>VLOOKUP(B199,'表2-2'!A:K,13,FALSE)</f>
        <v>#N/A</v>
      </c>
    </row>
    <row r="200" spans="1:17">
      <c r="A200" s="143"/>
      <c r="B200" s="363" t="s">
        <v>1563</v>
      </c>
      <c r="C200" s="40" t="s">
        <v>151</v>
      </c>
      <c r="D200" s="40" t="s">
        <v>1564</v>
      </c>
      <c r="E200" s="74" t="s">
        <v>157</v>
      </c>
      <c r="F200" s="162" t="s">
        <v>1567</v>
      </c>
      <c r="G200" s="43" t="s">
        <v>1568</v>
      </c>
      <c r="H200" s="131">
        <v>7</v>
      </c>
      <c r="I200" s="131">
        <v>3</v>
      </c>
      <c r="J200" s="40" t="s">
        <v>1566</v>
      </c>
      <c r="K200" s="40">
        <v>13313742788</v>
      </c>
      <c r="L200" s="40" t="s">
        <v>1554</v>
      </c>
      <c r="M200" s="340" t="s">
        <v>1555</v>
      </c>
      <c r="N200" s="40" t="s">
        <v>1556</v>
      </c>
      <c r="O200" s="40">
        <v>13015832025</v>
      </c>
      <c r="P200" s="23" t="e">
        <f>VLOOKUP(B200,'表2-1'!A:K,13,FALSE)</f>
        <v>#N/A</v>
      </c>
      <c r="Q200" s="23" t="e">
        <f>VLOOKUP(B200,'表2-2'!A:K,13,FALSE)</f>
        <v>#N/A</v>
      </c>
    </row>
    <row r="201" ht="14.25" spans="1:17">
      <c r="A201" s="143"/>
      <c r="B201" s="363" t="s">
        <v>1563</v>
      </c>
      <c r="C201" s="40" t="s">
        <v>151</v>
      </c>
      <c r="D201" s="40" t="s">
        <v>1564</v>
      </c>
      <c r="E201" s="74" t="s">
        <v>159</v>
      </c>
      <c r="F201" s="162" t="s">
        <v>1569</v>
      </c>
      <c r="G201" s="163">
        <v>13850737741</v>
      </c>
      <c r="H201" s="131">
        <v>7</v>
      </c>
      <c r="I201" s="131">
        <v>0</v>
      </c>
      <c r="J201" s="40" t="s">
        <v>1566</v>
      </c>
      <c r="K201" s="40">
        <v>13313742788</v>
      </c>
      <c r="L201" s="40" t="s">
        <v>1554</v>
      </c>
      <c r="M201" s="340" t="s">
        <v>1555</v>
      </c>
      <c r="N201" s="40" t="s">
        <v>1556</v>
      </c>
      <c r="O201" s="40">
        <v>13015832025</v>
      </c>
      <c r="P201" s="23" t="e">
        <f>VLOOKUP(B201,'表2-1'!A:K,13,FALSE)</f>
        <v>#N/A</v>
      </c>
      <c r="Q201" s="23" t="e">
        <f>VLOOKUP(B201,'表2-2'!A:K,13,FALSE)</f>
        <v>#N/A</v>
      </c>
    </row>
    <row r="202" ht="14.25" spans="1:17">
      <c r="A202" s="143">
        <v>110</v>
      </c>
      <c r="B202" s="363" t="s">
        <v>1563</v>
      </c>
      <c r="C202" s="40" t="s">
        <v>151</v>
      </c>
      <c r="D202" s="40" t="s">
        <v>1564</v>
      </c>
      <c r="E202" s="74" t="s">
        <v>160</v>
      </c>
      <c r="F202" s="162" t="s">
        <v>1570</v>
      </c>
      <c r="G202" s="163">
        <v>13599737915</v>
      </c>
      <c r="H202" s="131">
        <v>3</v>
      </c>
      <c r="I202" s="131">
        <v>1</v>
      </c>
      <c r="J202" s="40" t="s">
        <v>1566</v>
      </c>
      <c r="K202" s="40">
        <v>13313742788</v>
      </c>
      <c r="L202" s="40" t="s">
        <v>1554</v>
      </c>
      <c r="M202" s="340" t="s">
        <v>1555</v>
      </c>
      <c r="N202" s="40" t="s">
        <v>1556</v>
      </c>
      <c r="O202" s="40">
        <v>13015832025</v>
      </c>
      <c r="P202" s="23" t="e">
        <f>VLOOKUP(B202,'表2-1'!A:K,13,FALSE)</f>
        <v>#N/A</v>
      </c>
      <c r="Q202" s="23" t="e">
        <f>VLOOKUP(B202,'表2-2'!A:K,13,FALSE)</f>
        <v>#N/A</v>
      </c>
    </row>
    <row r="203" spans="1:17">
      <c r="A203" s="143">
        <v>111</v>
      </c>
      <c r="B203" s="359" t="s">
        <v>1571</v>
      </c>
      <c r="C203" s="40" t="s">
        <v>151</v>
      </c>
      <c r="D203" s="40" t="s">
        <v>1572</v>
      </c>
      <c r="E203" s="74" t="s">
        <v>162</v>
      </c>
      <c r="F203" s="162" t="s">
        <v>1573</v>
      </c>
      <c r="G203" s="43" t="s">
        <v>1574</v>
      </c>
      <c r="H203" s="131">
        <v>0</v>
      </c>
      <c r="I203" s="131">
        <v>0</v>
      </c>
      <c r="J203" s="40" t="s">
        <v>1575</v>
      </c>
      <c r="K203" s="40">
        <v>13559409909</v>
      </c>
      <c r="L203" s="40" t="s">
        <v>1554</v>
      </c>
      <c r="M203" s="340" t="s">
        <v>1555</v>
      </c>
      <c r="N203" s="40" t="s">
        <v>1556</v>
      </c>
      <c r="O203" s="40">
        <v>13015832025</v>
      </c>
      <c r="P203" s="23" t="e">
        <f>VLOOKUP(B203,'表2-1'!A:K,13,FALSE)</f>
        <v>#N/A</v>
      </c>
      <c r="Q203" s="23" t="e">
        <f>VLOOKUP(B203,'表2-2'!A:K,13,FALSE)</f>
        <v>#N/A</v>
      </c>
    </row>
    <row r="204" ht="14.25" spans="1:17">
      <c r="A204" s="143"/>
      <c r="B204" s="363" t="s">
        <v>1576</v>
      </c>
      <c r="C204" s="40" t="s">
        <v>151</v>
      </c>
      <c r="D204" s="40" t="s">
        <v>1577</v>
      </c>
      <c r="E204" s="74" t="s">
        <v>166</v>
      </c>
      <c r="F204" s="162" t="s">
        <v>1578</v>
      </c>
      <c r="G204" s="163">
        <v>13960348817</v>
      </c>
      <c r="H204" s="131">
        <v>4</v>
      </c>
      <c r="I204" s="131">
        <v>2</v>
      </c>
      <c r="J204" s="40" t="s">
        <v>1579</v>
      </c>
      <c r="K204" s="40">
        <v>18065317209</v>
      </c>
      <c r="L204" s="40" t="s">
        <v>1554</v>
      </c>
      <c r="M204" s="340" t="s">
        <v>1555</v>
      </c>
      <c r="N204" s="40" t="s">
        <v>1556</v>
      </c>
      <c r="O204" s="40">
        <v>13015832025</v>
      </c>
      <c r="P204" s="23" t="e">
        <f>VLOOKUP(B204,'表2-1'!A:K,13,FALSE)</f>
        <v>#N/A</v>
      </c>
      <c r="Q204" s="23" t="e">
        <f>VLOOKUP(B204,'表2-2'!A:K,13,FALSE)</f>
        <v>#N/A</v>
      </c>
    </row>
    <row r="205" ht="14.25" spans="1:17">
      <c r="A205" s="143"/>
      <c r="B205" s="363" t="s">
        <v>1576</v>
      </c>
      <c r="C205" s="40" t="s">
        <v>151</v>
      </c>
      <c r="D205" s="40" t="s">
        <v>1580</v>
      </c>
      <c r="E205" s="74" t="s">
        <v>1581</v>
      </c>
      <c r="F205" s="162" t="s">
        <v>1582</v>
      </c>
      <c r="G205" s="163">
        <v>13665911286</v>
      </c>
      <c r="H205" s="131">
        <v>6</v>
      </c>
      <c r="I205" s="131">
        <v>4</v>
      </c>
      <c r="J205" s="40" t="s">
        <v>1579</v>
      </c>
      <c r="K205" s="40">
        <v>18065317209</v>
      </c>
      <c r="L205" s="40" t="s">
        <v>1554</v>
      </c>
      <c r="M205" s="340" t="s">
        <v>1555</v>
      </c>
      <c r="N205" s="40" t="s">
        <v>1556</v>
      </c>
      <c r="O205" s="40">
        <v>13015832025</v>
      </c>
      <c r="P205" s="23" t="e">
        <f>VLOOKUP(B205,'表2-1'!A:K,13,FALSE)</f>
        <v>#N/A</v>
      </c>
      <c r="Q205" s="23" t="e">
        <f>VLOOKUP(B205,'表2-2'!A:K,13,FALSE)</f>
        <v>#N/A</v>
      </c>
    </row>
    <row r="206" ht="14.25" spans="1:17">
      <c r="A206" s="143">
        <v>112</v>
      </c>
      <c r="B206" s="363" t="s">
        <v>1576</v>
      </c>
      <c r="C206" s="40" t="s">
        <v>151</v>
      </c>
      <c r="D206" s="40" t="s">
        <v>1583</v>
      </c>
      <c r="E206" s="74" t="s">
        <v>168</v>
      </c>
      <c r="F206" s="162" t="s">
        <v>1584</v>
      </c>
      <c r="G206" s="163">
        <v>13799518246</v>
      </c>
      <c r="H206" s="131">
        <v>7</v>
      </c>
      <c r="I206" s="131">
        <v>1</v>
      </c>
      <c r="J206" s="40" t="s">
        <v>1579</v>
      </c>
      <c r="K206" s="40">
        <v>18065317209</v>
      </c>
      <c r="L206" s="40" t="s">
        <v>1554</v>
      </c>
      <c r="M206" s="340" t="s">
        <v>1555</v>
      </c>
      <c r="N206" s="40" t="s">
        <v>1556</v>
      </c>
      <c r="O206" s="40">
        <v>13015832025</v>
      </c>
      <c r="P206" s="23" t="e">
        <f>VLOOKUP(B206,'表2-1'!A:K,13,FALSE)</f>
        <v>#N/A</v>
      </c>
      <c r="Q206" s="23" t="e">
        <f>VLOOKUP(B206,'表2-2'!A:K,13,FALSE)</f>
        <v>#N/A</v>
      </c>
    </row>
    <row r="207" ht="14.25" spans="1:17">
      <c r="A207" s="143">
        <v>113</v>
      </c>
      <c r="B207" s="128" t="s">
        <v>169</v>
      </c>
      <c r="C207" s="40" t="s">
        <v>151</v>
      </c>
      <c r="D207" s="40" t="s">
        <v>1585</v>
      </c>
      <c r="E207" s="127" t="s">
        <v>170</v>
      </c>
      <c r="F207" s="164" t="str">
        <f>LEFT("350524197107182036",19)</f>
        <v>350524197107182036</v>
      </c>
      <c r="G207" s="163">
        <v>13950040515</v>
      </c>
      <c r="H207" s="131">
        <v>4</v>
      </c>
      <c r="I207" s="131">
        <v>0</v>
      </c>
      <c r="J207" s="40" t="s">
        <v>1586</v>
      </c>
      <c r="K207" s="40">
        <v>15375950975</v>
      </c>
      <c r="L207" s="40" t="s">
        <v>1554</v>
      </c>
      <c r="M207" s="340" t="s">
        <v>1555</v>
      </c>
      <c r="N207" s="40" t="s">
        <v>1556</v>
      </c>
      <c r="O207" s="40">
        <v>13015832025</v>
      </c>
      <c r="P207" s="23" t="e">
        <f>VLOOKUP(B207,'表2-1'!A:K,13,FALSE)</f>
        <v>#REF!</v>
      </c>
      <c r="Q207" s="23" t="e">
        <f>VLOOKUP(B207,'表2-2'!A:K,13,FALSE)</f>
        <v>#N/A</v>
      </c>
    </row>
    <row r="208" spans="1:17">
      <c r="A208" s="143">
        <v>114</v>
      </c>
      <c r="B208" s="128" t="s">
        <v>173</v>
      </c>
      <c r="C208" s="40" t="s">
        <v>151</v>
      </c>
      <c r="D208" s="40" t="s">
        <v>1587</v>
      </c>
      <c r="E208" s="127" t="s">
        <v>174</v>
      </c>
      <c r="F208" s="164" t="str">
        <f>LEFT("350524195801092023",19)</f>
        <v>350524195801092023</v>
      </c>
      <c r="G208" s="43" t="s">
        <v>1588</v>
      </c>
      <c r="H208" s="131">
        <v>2</v>
      </c>
      <c r="I208" s="131">
        <v>0</v>
      </c>
      <c r="J208" s="40" t="s">
        <v>1553</v>
      </c>
      <c r="K208" s="40">
        <v>13960312782</v>
      </c>
      <c r="L208" s="40" t="s">
        <v>1554</v>
      </c>
      <c r="M208" s="340" t="s">
        <v>1555</v>
      </c>
      <c r="N208" s="40" t="s">
        <v>1556</v>
      </c>
      <c r="O208" s="40">
        <v>13015832025</v>
      </c>
      <c r="P208" s="23" t="e">
        <f>VLOOKUP(B208,'表2-1'!A:K,13,FALSE)</f>
        <v>#REF!</v>
      </c>
      <c r="Q208" s="23" t="e">
        <f>VLOOKUP(B208,'表2-2'!A:K,13,FALSE)</f>
        <v>#N/A</v>
      </c>
    </row>
    <row r="209" ht="14.25" spans="1:17">
      <c r="A209" s="143">
        <v>115</v>
      </c>
      <c r="B209" s="128" t="s">
        <v>175</v>
      </c>
      <c r="C209" s="40" t="s">
        <v>151</v>
      </c>
      <c r="D209" s="40" t="s">
        <v>1589</v>
      </c>
      <c r="E209" s="127" t="s">
        <v>176</v>
      </c>
      <c r="F209" s="164" t="str">
        <f>LEFT("350524196510252052",19)</f>
        <v>350524196510252052</v>
      </c>
      <c r="G209" s="163">
        <v>23189788</v>
      </c>
      <c r="H209" s="131">
        <v>3</v>
      </c>
      <c r="I209" s="131">
        <v>2</v>
      </c>
      <c r="J209" s="40" t="s">
        <v>1553</v>
      </c>
      <c r="K209" s="40">
        <v>13960312782</v>
      </c>
      <c r="L209" s="40" t="s">
        <v>1554</v>
      </c>
      <c r="M209" s="340" t="s">
        <v>1555</v>
      </c>
      <c r="N209" s="40" t="s">
        <v>1556</v>
      </c>
      <c r="O209" s="40">
        <v>13015832025</v>
      </c>
      <c r="P209" s="23" t="e">
        <f>VLOOKUP(B209,'表2-1'!A:K,13,FALSE)</f>
        <v>#REF!</v>
      </c>
      <c r="Q209" s="23" t="e">
        <f>VLOOKUP(B209,'表2-2'!A:K,13,FALSE)</f>
        <v>#N/A</v>
      </c>
    </row>
    <row r="210" spans="1:17">
      <c r="A210" s="143"/>
      <c r="B210" s="361" t="s">
        <v>544</v>
      </c>
      <c r="C210" s="40" t="s">
        <v>151</v>
      </c>
      <c r="D210" s="40" t="s">
        <v>1590</v>
      </c>
      <c r="E210" s="74" t="s">
        <v>545</v>
      </c>
      <c r="F210" s="162" t="s">
        <v>1591</v>
      </c>
      <c r="G210" s="43" t="s">
        <v>1057</v>
      </c>
      <c r="H210" s="131">
        <v>0</v>
      </c>
      <c r="I210" s="131">
        <v>0</v>
      </c>
      <c r="J210" s="40" t="s">
        <v>1586</v>
      </c>
      <c r="K210" s="40">
        <v>15375950975</v>
      </c>
      <c r="L210" s="40" t="s">
        <v>1554</v>
      </c>
      <c r="M210" s="340" t="s">
        <v>1555</v>
      </c>
      <c r="N210" s="40" t="s">
        <v>1556</v>
      </c>
      <c r="O210" s="40">
        <v>13015832025</v>
      </c>
      <c r="P210" s="23" t="e">
        <f>VLOOKUP(B210,'表2-1'!A:K,13,FALSE)</f>
        <v>#N/A</v>
      </c>
      <c r="Q210" s="23" t="e">
        <f>VLOOKUP(B210,'表2-2'!A:K,13,FALSE)</f>
        <v>#REF!</v>
      </c>
    </row>
    <row r="211" ht="14.25" spans="1:17">
      <c r="A211" s="143">
        <v>116</v>
      </c>
      <c r="B211" s="361" t="s">
        <v>544</v>
      </c>
      <c r="C211" s="40" t="s">
        <v>151</v>
      </c>
      <c r="D211" s="40" t="s">
        <v>1592</v>
      </c>
      <c r="E211" s="74" t="s">
        <v>546</v>
      </c>
      <c r="F211" s="162" t="s">
        <v>1593</v>
      </c>
      <c r="G211" s="163">
        <v>15980604633</v>
      </c>
      <c r="H211" s="131">
        <v>0</v>
      </c>
      <c r="I211" s="131">
        <v>0</v>
      </c>
      <c r="J211" s="40" t="s">
        <v>1586</v>
      </c>
      <c r="K211" s="40">
        <v>15375950975</v>
      </c>
      <c r="L211" s="40" t="s">
        <v>1554</v>
      </c>
      <c r="M211" s="340" t="s">
        <v>1555</v>
      </c>
      <c r="N211" s="40" t="s">
        <v>1556</v>
      </c>
      <c r="O211" s="40">
        <v>13015832025</v>
      </c>
      <c r="P211" s="23" t="e">
        <f>VLOOKUP(B211,'表2-1'!A:K,13,FALSE)</f>
        <v>#N/A</v>
      </c>
      <c r="Q211" s="23" t="e">
        <f>VLOOKUP(B211,'表2-2'!A:K,13,FALSE)</f>
        <v>#REF!</v>
      </c>
    </row>
    <row r="212" ht="14.25" spans="1:17">
      <c r="A212" s="143">
        <v>117</v>
      </c>
      <c r="B212" s="360" t="s">
        <v>547</v>
      </c>
      <c r="C212" s="40" t="s">
        <v>151</v>
      </c>
      <c r="D212" s="40" t="s">
        <v>1594</v>
      </c>
      <c r="E212" s="74" t="s">
        <v>548</v>
      </c>
      <c r="F212" s="162" t="s">
        <v>1595</v>
      </c>
      <c r="G212" s="163">
        <v>15906036813</v>
      </c>
      <c r="H212" s="131">
        <v>5</v>
      </c>
      <c r="I212" s="131">
        <v>2</v>
      </c>
      <c r="J212" s="40" t="s">
        <v>1553</v>
      </c>
      <c r="K212" s="40">
        <v>13960312782</v>
      </c>
      <c r="L212" s="40" t="s">
        <v>1554</v>
      </c>
      <c r="M212" s="340" t="s">
        <v>1555</v>
      </c>
      <c r="N212" s="40" t="s">
        <v>1556</v>
      </c>
      <c r="O212" s="40">
        <v>13015832025</v>
      </c>
      <c r="P212" s="23" t="e">
        <f>VLOOKUP(B212,'表2-1'!A:K,13,FALSE)</f>
        <v>#N/A</v>
      </c>
      <c r="Q212" s="23" t="e">
        <f>VLOOKUP(B212,'表2-2'!A:K,13,FALSE)</f>
        <v>#REF!</v>
      </c>
    </row>
    <row r="213" ht="14.25" spans="1:17">
      <c r="A213" s="143">
        <v>118</v>
      </c>
      <c r="B213" s="360" t="s">
        <v>551</v>
      </c>
      <c r="C213" s="40" t="s">
        <v>151</v>
      </c>
      <c r="D213" s="40" t="s">
        <v>1596</v>
      </c>
      <c r="E213" s="74" t="s">
        <v>552</v>
      </c>
      <c r="F213" s="162" t="s">
        <v>1597</v>
      </c>
      <c r="G213" s="163">
        <v>13859705710</v>
      </c>
      <c r="H213" s="131">
        <v>0</v>
      </c>
      <c r="I213" s="131">
        <v>0</v>
      </c>
      <c r="J213" s="40" t="s">
        <v>1566</v>
      </c>
      <c r="K213" s="40">
        <v>13313742788</v>
      </c>
      <c r="L213" s="40" t="s">
        <v>1554</v>
      </c>
      <c r="M213" s="340" t="s">
        <v>1555</v>
      </c>
      <c r="N213" s="40" t="s">
        <v>1556</v>
      </c>
      <c r="O213" s="40">
        <v>13015832025</v>
      </c>
      <c r="P213" s="23" t="e">
        <f>VLOOKUP(B213,'表2-1'!A:K,13,FALSE)</f>
        <v>#N/A</v>
      </c>
      <c r="Q213" s="23" t="e">
        <f>VLOOKUP(B213,'表2-2'!A:K,13,FALSE)</f>
        <v>#REF!</v>
      </c>
    </row>
    <row r="214" ht="14.25" spans="1:17">
      <c r="A214" s="143"/>
      <c r="B214" s="361" t="s">
        <v>553</v>
      </c>
      <c r="C214" s="40" t="s">
        <v>151</v>
      </c>
      <c r="D214" s="40" t="s">
        <v>1598</v>
      </c>
      <c r="E214" s="74" t="s">
        <v>554</v>
      </c>
      <c r="F214" s="162" t="s">
        <v>1599</v>
      </c>
      <c r="G214" s="163">
        <v>13506938419</v>
      </c>
      <c r="H214" s="131">
        <v>0</v>
      </c>
      <c r="I214" s="131">
        <v>0</v>
      </c>
      <c r="J214" s="40" t="s">
        <v>1566</v>
      </c>
      <c r="K214" s="40">
        <v>13313742788</v>
      </c>
      <c r="L214" s="40" t="s">
        <v>1554</v>
      </c>
      <c r="M214" s="340" t="s">
        <v>1555</v>
      </c>
      <c r="N214" s="40" t="s">
        <v>1556</v>
      </c>
      <c r="O214" s="40">
        <v>13015832025</v>
      </c>
      <c r="P214" s="23" t="e">
        <f>VLOOKUP(B214,'表2-1'!A:K,13,FALSE)</f>
        <v>#N/A</v>
      </c>
      <c r="Q214" s="23" t="e">
        <f>VLOOKUP(B214,'表2-2'!A:K,13,FALSE)</f>
        <v>#REF!</v>
      </c>
    </row>
    <row r="215" ht="14.25" spans="1:17">
      <c r="A215" s="143"/>
      <c r="B215" s="361" t="s">
        <v>553</v>
      </c>
      <c r="C215" s="40" t="s">
        <v>151</v>
      </c>
      <c r="D215" s="40" t="s">
        <v>1598</v>
      </c>
      <c r="E215" s="74" t="s">
        <v>555</v>
      </c>
      <c r="F215" s="162" t="s">
        <v>1600</v>
      </c>
      <c r="G215" s="163">
        <v>13395098125</v>
      </c>
      <c r="H215" s="131">
        <v>0</v>
      </c>
      <c r="I215" s="131">
        <v>0</v>
      </c>
      <c r="J215" s="40" t="s">
        <v>1566</v>
      </c>
      <c r="K215" s="40">
        <v>13313742788</v>
      </c>
      <c r="L215" s="40" t="s">
        <v>1554</v>
      </c>
      <c r="M215" s="340" t="s">
        <v>1555</v>
      </c>
      <c r="N215" s="40" t="s">
        <v>1556</v>
      </c>
      <c r="O215" s="40">
        <v>13015832025</v>
      </c>
      <c r="P215" s="23" t="e">
        <f>VLOOKUP(B215,'表2-1'!A:K,13,FALSE)</f>
        <v>#N/A</v>
      </c>
      <c r="Q215" s="23" t="e">
        <f>VLOOKUP(B215,'表2-2'!A:K,13,FALSE)</f>
        <v>#REF!</v>
      </c>
    </row>
    <row r="216" ht="14.25" spans="1:17">
      <c r="A216" s="143"/>
      <c r="B216" s="361" t="s">
        <v>553</v>
      </c>
      <c r="C216" s="40" t="s">
        <v>151</v>
      </c>
      <c r="D216" s="40" t="s">
        <v>1598</v>
      </c>
      <c r="E216" s="74" t="s">
        <v>556</v>
      </c>
      <c r="F216" s="162" t="s">
        <v>1601</v>
      </c>
      <c r="G216" s="163">
        <v>15805054758</v>
      </c>
      <c r="H216" s="131">
        <v>0</v>
      </c>
      <c r="I216" s="131">
        <v>0</v>
      </c>
      <c r="J216" s="40" t="s">
        <v>1566</v>
      </c>
      <c r="K216" s="40">
        <v>13313742788</v>
      </c>
      <c r="L216" s="40" t="s">
        <v>1554</v>
      </c>
      <c r="M216" s="340" t="s">
        <v>1555</v>
      </c>
      <c r="N216" s="40" t="s">
        <v>1556</v>
      </c>
      <c r="O216" s="40">
        <v>13015832025</v>
      </c>
      <c r="P216" s="23" t="e">
        <f>VLOOKUP(B216,'表2-1'!A:K,13,FALSE)</f>
        <v>#N/A</v>
      </c>
      <c r="Q216" s="23" t="e">
        <f>VLOOKUP(B216,'表2-2'!A:K,13,FALSE)</f>
        <v>#REF!</v>
      </c>
    </row>
    <row r="217" ht="14.25" spans="1:17">
      <c r="A217" s="143">
        <v>119</v>
      </c>
      <c r="B217" s="361" t="s">
        <v>553</v>
      </c>
      <c r="C217" s="40" t="s">
        <v>151</v>
      </c>
      <c r="D217" s="40" t="s">
        <v>1598</v>
      </c>
      <c r="E217" s="74" t="s">
        <v>557</v>
      </c>
      <c r="F217" s="162" t="s">
        <v>1602</v>
      </c>
      <c r="G217" s="163">
        <v>15260806575</v>
      </c>
      <c r="H217" s="131">
        <v>0</v>
      </c>
      <c r="I217" s="131">
        <v>0</v>
      </c>
      <c r="J217" s="40" t="s">
        <v>1566</v>
      </c>
      <c r="K217" s="40">
        <v>13313742788</v>
      </c>
      <c r="L217" s="40" t="s">
        <v>1554</v>
      </c>
      <c r="M217" s="340" t="s">
        <v>1555</v>
      </c>
      <c r="N217" s="40" t="s">
        <v>1556</v>
      </c>
      <c r="O217" s="40">
        <v>13015832025</v>
      </c>
      <c r="P217" s="23" t="e">
        <f>VLOOKUP(B217,'表2-1'!A:K,13,FALSE)</f>
        <v>#N/A</v>
      </c>
      <c r="Q217" s="23" t="e">
        <f>VLOOKUP(B217,'表2-2'!A:K,13,FALSE)</f>
        <v>#REF!</v>
      </c>
    </row>
    <row r="218" ht="14.25" spans="1:17">
      <c r="A218" s="143">
        <v>120</v>
      </c>
      <c r="B218" s="126" t="s">
        <v>558</v>
      </c>
      <c r="C218" s="40" t="s">
        <v>151</v>
      </c>
      <c r="D218" s="40" t="s">
        <v>1603</v>
      </c>
      <c r="E218" s="127" t="s">
        <v>559</v>
      </c>
      <c r="F218" s="164" t="str">
        <f>LEFT("350524197101102015",19)</f>
        <v>350524197101102015</v>
      </c>
      <c r="G218" s="163">
        <v>15359633382</v>
      </c>
      <c r="H218" s="131">
        <v>3</v>
      </c>
      <c r="I218" s="131">
        <v>0</v>
      </c>
      <c r="J218" s="40" t="s">
        <v>1579</v>
      </c>
      <c r="K218" s="40">
        <v>18065317209</v>
      </c>
      <c r="L218" s="40" t="s">
        <v>1554</v>
      </c>
      <c r="M218" s="340" t="s">
        <v>1555</v>
      </c>
      <c r="N218" s="40" t="s">
        <v>1556</v>
      </c>
      <c r="O218" s="40">
        <v>13015832025</v>
      </c>
      <c r="P218" s="23" t="e">
        <f>VLOOKUP(B218,'表2-1'!A:K,13,FALSE)</f>
        <v>#N/A</v>
      </c>
      <c r="Q218" s="23" t="e">
        <f>VLOOKUP(B218,'表2-2'!A:K,13,FALSE)</f>
        <v>#REF!</v>
      </c>
    </row>
    <row r="219" spans="1:17">
      <c r="A219" s="143"/>
      <c r="B219" s="363" t="s">
        <v>1604</v>
      </c>
      <c r="C219" s="40" t="s">
        <v>181</v>
      </c>
      <c r="D219" s="40" t="s">
        <v>1605</v>
      </c>
      <c r="E219" s="74" t="s">
        <v>178</v>
      </c>
      <c r="F219" s="40" t="s">
        <v>1606</v>
      </c>
      <c r="G219" s="43" t="s">
        <v>1607</v>
      </c>
      <c r="H219" s="40">
        <v>1</v>
      </c>
      <c r="I219" s="40">
        <v>1</v>
      </c>
      <c r="J219" s="40" t="s">
        <v>1608</v>
      </c>
      <c r="K219" s="40" t="s">
        <v>1609</v>
      </c>
      <c r="L219" s="40" t="s">
        <v>1610</v>
      </c>
      <c r="M219" s="40" t="s">
        <v>1611</v>
      </c>
      <c r="N219" s="40" t="s">
        <v>1612</v>
      </c>
      <c r="O219" s="40" t="s">
        <v>1613</v>
      </c>
      <c r="P219" s="23" t="e">
        <f>VLOOKUP(B219,'表2-1'!A:K,13,FALSE)</f>
        <v>#N/A</v>
      </c>
      <c r="Q219" s="23" t="e">
        <f>VLOOKUP(B219,'表2-2'!A:K,13,FALSE)</f>
        <v>#N/A</v>
      </c>
    </row>
    <row r="220" spans="1:17">
      <c r="A220" s="143">
        <v>121</v>
      </c>
      <c r="B220" s="363" t="s">
        <v>1604</v>
      </c>
      <c r="C220" s="40" t="s">
        <v>181</v>
      </c>
      <c r="D220" s="40" t="s">
        <v>1605</v>
      </c>
      <c r="E220" s="74" t="s">
        <v>182</v>
      </c>
      <c r="F220" s="40" t="s">
        <v>1614</v>
      </c>
      <c r="G220" s="43" t="s">
        <v>1607</v>
      </c>
      <c r="H220" s="40">
        <v>5</v>
      </c>
      <c r="I220" s="40">
        <v>1</v>
      </c>
      <c r="J220" s="40" t="s">
        <v>1608</v>
      </c>
      <c r="K220" s="40" t="s">
        <v>1609</v>
      </c>
      <c r="L220" s="40" t="s">
        <v>1610</v>
      </c>
      <c r="M220" s="40" t="s">
        <v>1611</v>
      </c>
      <c r="N220" s="40" t="s">
        <v>1612</v>
      </c>
      <c r="O220" s="40" t="s">
        <v>1613</v>
      </c>
      <c r="P220" s="23" t="e">
        <f>VLOOKUP(B220,'表2-1'!A:K,13,FALSE)</f>
        <v>#N/A</v>
      </c>
      <c r="Q220" s="23" t="e">
        <f>VLOOKUP(B220,'表2-2'!A:K,13,FALSE)</f>
        <v>#N/A</v>
      </c>
    </row>
    <row r="221" spans="1:17">
      <c r="A221" s="143">
        <v>122</v>
      </c>
      <c r="B221" s="128" t="s">
        <v>580</v>
      </c>
      <c r="C221" s="40" t="s">
        <v>181</v>
      </c>
      <c r="D221" s="40" t="s">
        <v>1615</v>
      </c>
      <c r="E221" s="127" t="s">
        <v>581</v>
      </c>
      <c r="F221" s="40" t="s">
        <v>1616</v>
      </c>
      <c r="G221" s="43" t="s">
        <v>1617</v>
      </c>
      <c r="H221" s="40">
        <v>2</v>
      </c>
      <c r="I221" s="40">
        <v>2</v>
      </c>
      <c r="J221" s="40" t="s">
        <v>1618</v>
      </c>
      <c r="K221" s="40" t="s">
        <v>1619</v>
      </c>
      <c r="L221" s="40" t="s">
        <v>1610</v>
      </c>
      <c r="M221" s="40" t="s">
        <v>1611</v>
      </c>
      <c r="N221" s="40" t="s">
        <v>1612</v>
      </c>
      <c r="O221" s="40" t="s">
        <v>1613</v>
      </c>
      <c r="P221" s="23" t="e">
        <f>VLOOKUP(B221,'表2-1'!A:K,13,FALSE)</f>
        <v>#N/A</v>
      </c>
      <c r="Q221" s="23" t="e">
        <f>VLOOKUP(B221,'表2-2'!A:K,13,FALSE)</f>
        <v>#REF!</v>
      </c>
    </row>
    <row r="222" spans="1:17">
      <c r="A222" s="143">
        <v>123</v>
      </c>
      <c r="B222" s="360" t="s">
        <v>560</v>
      </c>
      <c r="C222" s="40" t="s">
        <v>181</v>
      </c>
      <c r="D222" s="40" t="s">
        <v>1620</v>
      </c>
      <c r="E222" s="74" t="s">
        <v>561</v>
      </c>
      <c r="F222" s="40" t="s">
        <v>1621</v>
      </c>
      <c r="G222" s="43" t="s">
        <v>1622</v>
      </c>
      <c r="H222" s="40">
        <v>6</v>
      </c>
      <c r="I222" s="40">
        <v>1</v>
      </c>
      <c r="J222" s="40" t="s">
        <v>555</v>
      </c>
      <c r="K222" s="40" t="s">
        <v>1623</v>
      </c>
      <c r="L222" s="40" t="s">
        <v>1610</v>
      </c>
      <c r="M222" s="40" t="s">
        <v>1611</v>
      </c>
      <c r="N222" s="40" t="s">
        <v>1612</v>
      </c>
      <c r="O222" s="40" t="s">
        <v>1613</v>
      </c>
      <c r="P222" s="23" t="e">
        <f>VLOOKUP(B222,'表2-1'!A:K,13,FALSE)</f>
        <v>#N/A</v>
      </c>
      <c r="Q222" s="23" t="e">
        <f>VLOOKUP(B222,'表2-2'!A:K,13,FALSE)</f>
        <v>#REF!</v>
      </c>
    </row>
    <row r="223" spans="1:17">
      <c r="A223" s="143">
        <v>124</v>
      </c>
      <c r="B223" s="360" t="s">
        <v>562</v>
      </c>
      <c r="C223" s="40" t="s">
        <v>181</v>
      </c>
      <c r="D223" s="40" t="s">
        <v>1624</v>
      </c>
      <c r="E223" s="74" t="s">
        <v>563</v>
      </c>
      <c r="F223" s="40" t="s">
        <v>1625</v>
      </c>
      <c r="G223" s="43" t="s">
        <v>1623</v>
      </c>
      <c r="H223" s="40">
        <v>5</v>
      </c>
      <c r="I223" s="40">
        <v>3</v>
      </c>
      <c r="J223" s="40" t="s">
        <v>555</v>
      </c>
      <c r="K223" s="40" t="s">
        <v>1623</v>
      </c>
      <c r="L223" s="40" t="s">
        <v>1610</v>
      </c>
      <c r="M223" s="40" t="s">
        <v>1611</v>
      </c>
      <c r="N223" s="40" t="s">
        <v>1612</v>
      </c>
      <c r="O223" s="40">
        <v>15260796553</v>
      </c>
      <c r="P223" s="23" t="e">
        <f>VLOOKUP(B223,'表2-1'!A:K,13,FALSE)</f>
        <v>#N/A</v>
      </c>
      <c r="Q223" s="23" t="e">
        <f>VLOOKUP(B223,'表2-2'!A:K,13,FALSE)</f>
        <v>#REF!</v>
      </c>
    </row>
    <row r="224" spans="1:17">
      <c r="A224" s="143">
        <v>125</v>
      </c>
      <c r="B224" s="360" t="s">
        <v>564</v>
      </c>
      <c r="C224" s="40" t="s">
        <v>181</v>
      </c>
      <c r="D224" s="40" t="s">
        <v>1626</v>
      </c>
      <c r="E224" s="74" t="s">
        <v>565</v>
      </c>
      <c r="F224" s="40" t="s">
        <v>1627</v>
      </c>
      <c r="G224" s="43" t="s">
        <v>1628</v>
      </c>
      <c r="H224" s="40">
        <v>7</v>
      </c>
      <c r="I224" s="40">
        <v>2</v>
      </c>
      <c r="J224" s="40" t="s">
        <v>555</v>
      </c>
      <c r="K224" s="40" t="s">
        <v>1623</v>
      </c>
      <c r="L224" s="40" t="s">
        <v>1610</v>
      </c>
      <c r="M224" s="40" t="s">
        <v>1611</v>
      </c>
      <c r="N224" s="40" t="s">
        <v>1612</v>
      </c>
      <c r="O224" s="40" t="s">
        <v>1613</v>
      </c>
      <c r="P224" s="23" t="e">
        <f>VLOOKUP(B224,'表2-1'!A:K,13,FALSE)</f>
        <v>#N/A</v>
      </c>
      <c r="Q224" s="23" t="e">
        <f>VLOOKUP(B224,'表2-2'!A:K,13,FALSE)</f>
        <v>#REF!</v>
      </c>
    </row>
    <row r="225" spans="1:17">
      <c r="A225" s="143">
        <v>126</v>
      </c>
      <c r="B225" s="360" t="s">
        <v>567</v>
      </c>
      <c r="C225" s="40" t="s">
        <v>181</v>
      </c>
      <c r="D225" s="40" t="s">
        <v>1629</v>
      </c>
      <c r="E225" s="74" t="s">
        <v>568</v>
      </c>
      <c r="F225" s="40" t="s">
        <v>1630</v>
      </c>
      <c r="G225" s="43" t="s">
        <v>1623</v>
      </c>
      <c r="H225" s="40">
        <v>1</v>
      </c>
      <c r="I225" s="40">
        <v>0</v>
      </c>
      <c r="J225" s="40" t="s">
        <v>555</v>
      </c>
      <c r="K225" s="40" t="s">
        <v>1623</v>
      </c>
      <c r="L225" s="40" t="s">
        <v>1610</v>
      </c>
      <c r="M225" s="40" t="s">
        <v>1611</v>
      </c>
      <c r="N225" s="40" t="s">
        <v>1612</v>
      </c>
      <c r="O225" s="40" t="s">
        <v>1613</v>
      </c>
      <c r="P225" s="23" t="e">
        <f>VLOOKUP(B225,'表2-1'!A:K,13,FALSE)</f>
        <v>#N/A</v>
      </c>
      <c r="Q225" s="23" t="e">
        <f>VLOOKUP(B225,'表2-2'!A:K,13,FALSE)</f>
        <v>#REF!</v>
      </c>
    </row>
    <row r="226" spans="1:17">
      <c r="A226" s="143"/>
      <c r="B226" s="361" t="s">
        <v>569</v>
      </c>
      <c r="C226" s="40" t="s">
        <v>181</v>
      </c>
      <c r="D226" s="40" t="s">
        <v>1631</v>
      </c>
      <c r="E226" s="74" t="s">
        <v>570</v>
      </c>
      <c r="F226" s="40" t="s">
        <v>1632</v>
      </c>
      <c r="G226" s="43"/>
      <c r="H226" s="40">
        <v>0</v>
      </c>
      <c r="I226" s="40">
        <v>0</v>
      </c>
      <c r="J226" s="40" t="s">
        <v>555</v>
      </c>
      <c r="K226" s="40" t="s">
        <v>1623</v>
      </c>
      <c r="L226" s="40" t="s">
        <v>1610</v>
      </c>
      <c r="M226" s="40" t="s">
        <v>1611</v>
      </c>
      <c r="N226" s="40" t="s">
        <v>1612</v>
      </c>
      <c r="O226" s="40" t="s">
        <v>1613</v>
      </c>
      <c r="P226" s="23" t="e">
        <f>VLOOKUP(B226,'表2-1'!A:K,13,FALSE)</f>
        <v>#N/A</v>
      </c>
      <c r="Q226" s="23" t="e">
        <f>VLOOKUP(B226,'表2-2'!A:K,13,FALSE)</f>
        <v>#REF!</v>
      </c>
    </row>
    <row r="227" spans="1:17">
      <c r="A227" s="143"/>
      <c r="B227" s="361" t="s">
        <v>569</v>
      </c>
      <c r="C227" s="40" t="s">
        <v>181</v>
      </c>
      <c r="D227" s="40" t="s">
        <v>1633</v>
      </c>
      <c r="E227" s="74" t="s">
        <v>573</v>
      </c>
      <c r="F227" s="40" t="s">
        <v>1634</v>
      </c>
      <c r="G227" s="43" t="s">
        <v>1635</v>
      </c>
      <c r="H227" s="40">
        <v>7</v>
      </c>
      <c r="I227" s="40">
        <v>2</v>
      </c>
      <c r="J227" s="40" t="s">
        <v>1618</v>
      </c>
      <c r="K227" s="40" t="s">
        <v>1619</v>
      </c>
      <c r="L227" s="40" t="s">
        <v>1610</v>
      </c>
      <c r="M227" s="40" t="s">
        <v>1611</v>
      </c>
      <c r="N227" s="40" t="s">
        <v>1612</v>
      </c>
      <c r="O227" s="40" t="s">
        <v>1613</v>
      </c>
      <c r="P227" s="23" t="e">
        <f>VLOOKUP(B227,'表2-1'!A:K,13,FALSE)</f>
        <v>#N/A</v>
      </c>
      <c r="Q227" s="23" t="e">
        <f>VLOOKUP(B227,'表2-2'!A:K,13,FALSE)</f>
        <v>#REF!</v>
      </c>
    </row>
    <row r="228" spans="1:17">
      <c r="A228" s="143">
        <v>127</v>
      </c>
      <c r="B228" s="361" t="s">
        <v>569</v>
      </c>
      <c r="C228" s="40" t="s">
        <v>181</v>
      </c>
      <c r="D228" s="40" t="s">
        <v>1631</v>
      </c>
      <c r="E228" s="74" t="s">
        <v>574</v>
      </c>
      <c r="F228" s="40" t="s">
        <v>1636</v>
      </c>
      <c r="G228" s="43" t="s">
        <v>1637</v>
      </c>
      <c r="H228" s="40">
        <v>2</v>
      </c>
      <c r="I228" s="40">
        <v>0</v>
      </c>
      <c r="J228" s="40" t="s">
        <v>1618</v>
      </c>
      <c r="K228" s="40" t="s">
        <v>1619</v>
      </c>
      <c r="L228" s="40" t="s">
        <v>1610</v>
      </c>
      <c r="M228" s="40" t="s">
        <v>1611</v>
      </c>
      <c r="N228" s="40" t="s">
        <v>1612</v>
      </c>
      <c r="O228" s="40" t="s">
        <v>1613</v>
      </c>
      <c r="P228" s="23" t="e">
        <f>VLOOKUP(B228,'表2-1'!A:K,13,FALSE)</f>
        <v>#N/A</v>
      </c>
      <c r="Q228" s="23" t="e">
        <f>VLOOKUP(B228,'表2-2'!A:K,13,FALSE)</f>
        <v>#REF!</v>
      </c>
    </row>
    <row r="229" spans="1:17">
      <c r="A229" s="143">
        <v>128</v>
      </c>
      <c r="B229" s="126" t="s">
        <v>1638</v>
      </c>
      <c r="C229" s="40" t="s">
        <v>181</v>
      </c>
      <c r="D229" s="40" t="s">
        <v>1639</v>
      </c>
      <c r="E229" s="127" t="s">
        <v>1640</v>
      </c>
      <c r="F229" s="40" t="s">
        <v>1641</v>
      </c>
      <c r="G229" s="43" t="s">
        <v>1642</v>
      </c>
      <c r="H229" s="40">
        <v>3</v>
      </c>
      <c r="I229" s="40">
        <v>2</v>
      </c>
      <c r="J229" s="40" t="s">
        <v>1608</v>
      </c>
      <c r="K229" s="40" t="s">
        <v>1609</v>
      </c>
      <c r="L229" s="40" t="s">
        <v>1610</v>
      </c>
      <c r="M229" s="40" t="s">
        <v>1611</v>
      </c>
      <c r="N229" s="40" t="s">
        <v>1612</v>
      </c>
      <c r="O229" s="40" t="s">
        <v>1613</v>
      </c>
      <c r="P229" s="23" t="e">
        <f>VLOOKUP(B229,'表2-1'!A:K,13,FALSE)</f>
        <v>#N/A</v>
      </c>
      <c r="Q229" s="23" t="e">
        <f>VLOOKUP(B229,'表2-2'!A:K,13,FALSE)</f>
        <v>#N/A</v>
      </c>
    </row>
    <row r="230" spans="1:17">
      <c r="A230" s="143">
        <v>129</v>
      </c>
      <c r="B230" s="126" t="s">
        <v>575</v>
      </c>
      <c r="C230" s="40" t="s">
        <v>181</v>
      </c>
      <c r="D230" s="40" t="s">
        <v>1643</v>
      </c>
      <c r="E230" s="127" t="s">
        <v>576</v>
      </c>
      <c r="F230" s="40" t="s">
        <v>1644</v>
      </c>
      <c r="G230" s="43" t="s">
        <v>1645</v>
      </c>
      <c r="H230" s="40">
        <v>13</v>
      </c>
      <c r="I230" s="40">
        <v>1</v>
      </c>
      <c r="J230" s="40" t="s">
        <v>555</v>
      </c>
      <c r="K230" s="40" t="s">
        <v>1623</v>
      </c>
      <c r="L230" s="40" t="s">
        <v>1610</v>
      </c>
      <c r="M230" s="40" t="s">
        <v>1611</v>
      </c>
      <c r="N230" s="40" t="s">
        <v>1612</v>
      </c>
      <c r="O230" s="40" t="s">
        <v>1613</v>
      </c>
      <c r="P230" s="23" t="e">
        <f>VLOOKUP(B230,'表2-1'!A:K,13,FALSE)</f>
        <v>#N/A</v>
      </c>
      <c r="Q230" s="23" t="e">
        <f>VLOOKUP(B230,'表2-2'!A:K,13,FALSE)</f>
        <v>#REF!</v>
      </c>
    </row>
    <row r="231" spans="1:17">
      <c r="A231" s="143">
        <v>130</v>
      </c>
      <c r="B231" s="126" t="s">
        <v>577</v>
      </c>
      <c r="C231" s="40" t="s">
        <v>181</v>
      </c>
      <c r="D231" s="40" t="s">
        <v>1646</v>
      </c>
      <c r="E231" s="127" t="s">
        <v>578</v>
      </c>
      <c r="F231" s="40" t="s">
        <v>1647</v>
      </c>
      <c r="G231" s="43" t="s">
        <v>1648</v>
      </c>
      <c r="H231" s="40">
        <v>4</v>
      </c>
      <c r="I231" s="40">
        <v>1</v>
      </c>
      <c r="J231" s="40" t="s">
        <v>555</v>
      </c>
      <c r="K231" s="40" t="s">
        <v>1623</v>
      </c>
      <c r="L231" s="40" t="s">
        <v>1610</v>
      </c>
      <c r="M231" s="40" t="s">
        <v>1611</v>
      </c>
      <c r="N231" s="40" t="s">
        <v>1612</v>
      </c>
      <c r="O231" s="40" t="s">
        <v>1613</v>
      </c>
      <c r="P231" s="23" t="e">
        <f>VLOOKUP(B231,'表2-1'!A:K,13,FALSE)</f>
        <v>#N/A</v>
      </c>
      <c r="Q231" s="23" t="e">
        <f>VLOOKUP(B231,'表2-2'!A:K,13,FALSE)</f>
        <v>#REF!</v>
      </c>
    </row>
    <row r="232" spans="1:17">
      <c r="A232" s="143">
        <v>131</v>
      </c>
      <c r="B232" s="126" t="s">
        <v>1649</v>
      </c>
      <c r="C232" s="40" t="s">
        <v>181</v>
      </c>
      <c r="D232" s="40" t="s">
        <v>1650</v>
      </c>
      <c r="E232" s="127" t="s">
        <v>1618</v>
      </c>
      <c r="F232" s="40" t="s">
        <v>1651</v>
      </c>
      <c r="G232" s="43" t="s">
        <v>1619</v>
      </c>
      <c r="H232" s="40">
        <v>3</v>
      </c>
      <c r="I232" s="40">
        <v>1</v>
      </c>
      <c r="J232" s="40" t="s">
        <v>1618</v>
      </c>
      <c r="K232" s="40" t="s">
        <v>1619</v>
      </c>
      <c r="L232" s="40" t="s">
        <v>1610</v>
      </c>
      <c r="M232" s="40" t="s">
        <v>1652</v>
      </c>
      <c r="N232" s="40" t="s">
        <v>1612</v>
      </c>
      <c r="O232" s="40" t="s">
        <v>1613</v>
      </c>
      <c r="P232" s="23" t="e">
        <f>VLOOKUP(B232,'表2-1'!A:K,13,FALSE)</f>
        <v>#N/A</v>
      </c>
      <c r="Q232" s="23" t="e">
        <f>VLOOKUP(B232,'表2-2'!A:K,13,FALSE)</f>
        <v>#N/A</v>
      </c>
    </row>
    <row r="233" spans="1:17">
      <c r="A233" s="143">
        <v>132</v>
      </c>
      <c r="B233" s="126" t="s">
        <v>1653</v>
      </c>
      <c r="C233" s="40" t="s">
        <v>181</v>
      </c>
      <c r="D233" s="40" t="s">
        <v>1654</v>
      </c>
      <c r="E233" s="127" t="s">
        <v>581</v>
      </c>
      <c r="F233" s="40" t="s">
        <v>1616</v>
      </c>
      <c r="G233" s="43" t="s">
        <v>1617</v>
      </c>
      <c r="H233" s="40">
        <v>2</v>
      </c>
      <c r="I233" s="40">
        <v>2</v>
      </c>
      <c r="J233" s="40" t="s">
        <v>1618</v>
      </c>
      <c r="K233" s="40" t="s">
        <v>1619</v>
      </c>
      <c r="L233" s="40" t="s">
        <v>1610</v>
      </c>
      <c r="M233" s="40" t="s">
        <v>1611</v>
      </c>
      <c r="N233" s="40" t="s">
        <v>1612</v>
      </c>
      <c r="O233" s="40" t="s">
        <v>1613</v>
      </c>
      <c r="P233" s="23" t="e">
        <f>VLOOKUP(B233,'表2-1'!A:K,13,FALSE)</f>
        <v>#N/A</v>
      </c>
      <c r="Q233" s="23" t="e">
        <f>VLOOKUP(B233,'表2-2'!A:K,13,FALSE)</f>
        <v>#N/A</v>
      </c>
    </row>
    <row r="234" spans="1:17">
      <c r="A234" s="143">
        <v>133</v>
      </c>
      <c r="B234" s="359" t="s">
        <v>1655</v>
      </c>
      <c r="C234" s="40" t="s">
        <v>187</v>
      </c>
      <c r="D234" s="40" t="s">
        <v>1656</v>
      </c>
      <c r="E234" s="74" t="s">
        <v>184</v>
      </c>
      <c r="F234" s="130" t="s">
        <v>1657</v>
      </c>
      <c r="G234" s="165" t="s">
        <v>1658</v>
      </c>
      <c r="H234" s="131">
        <v>0</v>
      </c>
      <c r="I234" s="40">
        <v>0</v>
      </c>
      <c r="J234" s="40" t="s">
        <v>1659</v>
      </c>
      <c r="K234" s="40" t="s">
        <v>1660</v>
      </c>
      <c r="L234" s="40" t="s">
        <v>1661</v>
      </c>
      <c r="M234" s="40">
        <v>13506939669</v>
      </c>
      <c r="N234" s="40" t="s">
        <v>656</v>
      </c>
      <c r="O234" s="40">
        <v>15906037325</v>
      </c>
      <c r="P234" s="23" t="e">
        <f>VLOOKUP(B234,'表2-1'!A:K,13,FALSE)</f>
        <v>#N/A</v>
      </c>
      <c r="Q234" s="23" t="e">
        <f>VLOOKUP(B234,'表2-2'!A:K,13,FALSE)</f>
        <v>#N/A</v>
      </c>
    </row>
    <row r="235" spans="1:17">
      <c r="A235" s="143">
        <v>134</v>
      </c>
      <c r="B235" s="133" t="s">
        <v>188</v>
      </c>
      <c r="C235" s="40" t="s">
        <v>187</v>
      </c>
      <c r="D235" s="166" t="s">
        <v>1662</v>
      </c>
      <c r="E235" s="126" t="s">
        <v>189</v>
      </c>
      <c r="F235" s="40" t="s">
        <v>1663</v>
      </c>
      <c r="G235" s="43" t="s">
        <v>1664</v>
      </c>
      <c r="H235" s="131">
        <v>0</v>
      </c>
      <c r="I235" s="40">
        <v>0</v>
      </c>
      <c r="J235" s="40" t="s">
        <v>1659</v>
      </c>
      <c r="K235" s="40" t="s">
        <v>1660</v>
      </c>
      <c r="L235" s="40" t="s">
        <v>1661</v>
      </c>
      <c r="M235" s="40">
        <v>13506939669</v>
      </c>
      <c r="N235" s="40" t="s">
        <v>656</v>
      </c>
      <c r="O235" s="40">
        <v>15906037325</v>
      </c>
      <c r="P235" s="23" t="e">
        <f>VLOOKUP(B235,'表2-1'!A:K,13,FALSE)</f>
        <v>#REF!</v>
      </c>
      <c r="Q235" s="23" t="e">
        <f>VLOOKUP(B235,'表2-2'!A:K,13,FALSE)</f>
        <v>#N/A</v>
      </c>
    </row>
    <row r="236" spans="1:17">
      <c r="A236" s="143">
        <v>135</v>
      </c>
      <c r="B236" s="128" t="s">
        <v>190</v>
      </c>
      <c r="C236" s="40" t="s">
        <v>187</v>
      </c>
      <c r="D236" s="126" t="s">
        <v>1662</v>
      </c>
      <c r="E236" s="126" t="s">
        <v>191</v>
      </c>
      <c r="F236" s="340" t="s">
        <v>1665</v>
      </c>
      <c r="G236" s="43" t="s">
        <v>1666</v>
      </c>
      <c r="H236" s="131">
        <v>1</v>
      </c>
      <c r="I236" s="40">
        <v>0</v>
      </c>
      <c r="J236" s="40" t="s">
        <v>656</v>
      </c>
      <c r="K236" s="40" t="s">
        <v>1667</v>
      </c>
      <c r="L236" s="40" t="s">
        <v>1661</v>
      </c>
      <c r="M236" s="40">
        <v>13506939669</v>
      </c>
      <c r="N236" s="40" t="s">
        <v>656</v>
      </c>
      <c r="O236" s="40">
        <v>15906037325</v>
      </c>
      <c r="P236" s="23" t="e">
        <f>VLOOKUP(B236,'表2-1'!A:K,13,FALSE)</f>
        <v>#REF!</v>
      </c>
      <c r="Q236" s="23" t="e">
        <f>VLOOKUP(B236,'表2-2'!A:K,13,FALSE)</f>
        <v>#N/A</v>
      </c>
    </row>
    <row r="237" spans="1:17">
      <c r="A237" s="143"/>
      <c r="B237" s="361" t="s">
        <v>582</v>
      </c>
      <c r="C237" s="40" t="s">
        <v>187</v>
      </c>
      <c r="D237" s="126" t="s">
        <v>1668</v>
      </c>
      <c r="E237" s="74" t="s">
        <v>583</v>
      </c>
      <c r="F237" s="63" t="s">
        <v>1669</v>
      </c>
      <c r="G237" s="145" t="s">
        <v>1670</v>
      </c>
      <c r="H237" s="161">
        <v>0</v>
      </c>
      <c r="I237" s="161">
        <v>0</v>
      </c>
      <c r="J237" s="40" t="s">
        <v>1671</v>
      </c>
      <c r="K237" s="40">
        <v>15392260386</v>
      </c>
      <c r="L237" s="40" t="s">
        <v>1661</v>
      </c>
      <c r="M237" s="40">
        <v>13506939669</v>
      </c>
      <c r="N237" s="40" t="s">
        <v>656</v>
      </c>
      <c r="O237" s="40">
        <v>15906037325</v>
      </c>
      <c r="P237" s="23" t="e">
        <f>VLOOKUP(B237,'表2-1'!A:K,13,FALSE)</f>
        <v>#N/A</v>
      </c>
      <c r="Q237" s="23" t="e">
        <f>VLOOKUP(B237,'表2-2'!A:K,13,FALSE)</f>
        <v>#REF!</v>
      </c>
    </row>
    <row r="238" spans="1:17">
      <c r="A238" s="143">
        <v>136</v>
      </c>
      <c r="B238" s="361" t="s">
        <v>582</v>
      </c>
      <c r="C238" s="40" t="s">
        <v>187</v>
      </c>
      <c r="D238" s="40" t="s">
        <v>1672</v>
      </c>
      <c r="E238" s="74" t="s">
        <v>586</v>
      </c>
      <c r="F238" s="63" t="s">
        <v>1673</v>
      </c>
      <c r="G238" s="145" t="s">
        <v>1674</v>
      </c>
      <c r="H238" s="161">
        <v>0</v>
      </c>
      <c r="I238" s="161">
        <v>0</v>
      </c>
      <c r="J238" s="40" t="s">
        <v>1671</v>
      </c>
      <c r="K238" s="40" t="s">
        <v>1675</v>
      </c>
      <c r="L238" s="40" t="s">
        <v>1661</v>
      </c>
      <c r="M238" s="40">
        <v>13506939669</v>
      </c>
      <c r="N238" s="40" t="s">
        <v>656</v>
      </c>
      <c r="O238" s="40">
        <v>15906037325</v>
      </c>
      <c r="P238" s="23" t="e">
        <f>VLOOKUP(B238,'表2-1'!A:K,13,FALSE)</f>
        <v>#N/A</v>
      </c>
      <c r="Q238" s="23" t="e">
        <f>VLOOKUP(B238,'表2-2'!A:K,13,FALSE)</f>
        <v>#REF!</v>
      </c>
    </row>
    <row r="239" spans="1:17">
      <c r="A239" s="143">
        <v>137</v>
      </c>
      <c r="B239" s="360" t="s">
        <v>587</v>
      </c>
      <c r="C239" s="40" t="s">
        <v>187</v>
      </c>
      <c r="D239" s="40" t="s">
        <v>1676</v>
      </c>
      <c r="E239" s="74" t="s">
        <v>588</v>
      </c>
      <c r="F239" s="63" t="s">
        <v>1677</v>
      </c>
      <c r="G239" s="165" t="s">
        <v>1678</v>
      </c>
      <c r="H239" s="161">
        <v>0</v>
      </c>
      <c r="I239" s="161">
        <v>0</v>
      </c>
      <c r="J239" s="40" t="s">
        <v>1679</v>
      </c>
      <c r="K239" s="40">
        <v>13960427030</v>
      </c>
      <c r="L239" s="40" t="s">
        <v>1661</v>
      </c>
      <c r="M239" s="40">
        <v>13506939669</v>
      </c>
      <c r="N239" s="40" t="s">
        <v>656</v>
      </c>
      <c r="O239" s="40">
        <v>15906037325</v>
      </c>
      <c r="P239" s="23" t="e">
        <f>VLOOKUP(B239,'表2-1'!A:K,13,FALSE)</f>
        <v>#N/A</v>
      </c>
      <c r="Q239" s="23" t="e">
        <f>VLOOKUP(B239,'表2-2'!A:K,13,FALSE)</f>
        <v>#REF!</v>
      </c>
    </row>
    <row r="240" spans="1:17">
      <c r="A240" s="143"/>
      <c r="B240" s="361" t="s">
        <v>591</v>
      </c>
      <c r="C240" s="40" t="s">
        <v>187</v>
      </c>
      <c r="D240" s="40" t="s">
        <v>1680</v>
      </c>
      <c r="E240" s="74" t="s">
        <v>592</v>
      </c>
      <c r="F240" s="63" t="s">
        <v>1681</v>
      </c>
      <c r="G240" s="145" t="s">
        <v>1682</v>
      </c>
      <c r="H240" s="161">
        <v>1</v>
      </c>
      <c r="I240" s="161">
        <v>1</v>
      </c>
      <c r="J240" s="40" t="s">
        <v>1679</v>
      </c>
      <c r="K240" s="40" t="s">
        <v>1683</v>
      </c>
      <c r="L240" s="40" t="s">
        <v>1661</v>
      </c>
      <c r="M240" s="40">
        <v>13506939669</v>
      </c>
      <c r="N240" s="40" t="s">
        <v>656</v>
      </c>
      <c r="O240" s="40">
        <v>15906037325</v>
      </c>
      <c r="P240" s="23" t="e">
        <f>VLOOKUP(B240,'表2-1'!A:K,13,FALSE)</f>
        <v>#N/A</v>
      </c>
      <c r="Q240" s="23" t="e">
        <f>VLOOKUP(B240,'表2-2'!A:K,13,FALSE)</f>
        <v>#REF!</v>
      </c>
    </row>
    <row r="241" spans="1:17">
      <c r="A241" s="143">
        <v>138</v>
      </c>
      <c r="B241" s="361" t="s">
        <v>591</v>
      </c>
      <c r="C241" s="40" t="s">
        <v>187</v>
      </c>
      <c r="D241" s="40" t="s">
        <v>1684</v>
      </c>
      <c r="E241" s="74" t="s">
        <v>594</v>
      </c>
      <c r="F241" s="63" t="s">
        <v>1685</v>
      </c>
      <c r="G241" s="145" t="s">
        <v>1686</v>
      </c>
      <c r="H241" s="161">
        <v>1</v>
      </c>
      <c r="I241" s="161">
        <v>1</v>
      </c>
      <c r="J241" s="40" t="s">
        <v>1679</v>
      </c>
      <c r="K241" s="40" t="s">
        <v>1683</v>
      </c>
      <c r="L241" s="40" t="s">
        <v>1661</v>
      </c>
      <c r="M241" s="40">
        <v>13506939669</v>
      </c>
      <c r="N241" s="40" t="s">
        <v>656</v>
      </c>
      <c r="O241" s="40">
        <v>15906037325</v>
      </c>
      <c r="P241" s="23" t="e">
        <f>VLOOKUP(B241,'表2-1'!A:K,13,FALSE)</f>
        <v>#N/A</v>
      </c>
      <c r="Q241" s="23" t="e">
        <f>VLOOKUP(B241,'表2-2'!A:K,13,FALSE)</f>
        <v>#REF!</v>
      </c>
    </row>
    <row r="242" spans="1:17">
      <c r="A242" s="143">
        <v>139</v>
      </c>
      <c r="B242" s="360" t="s">
        <v>596</v>
      </c>
      <c r="C242" s="40" t="s">
        <v>187</v>
      </c>
      <c r="D242" s="40" t="s">
        <v>1687</v>
      </c>
      <c r="E242" s="74" t="s">
        <v>597</v>
      </c>
      <c r="F242" s="63" t="s">
        <v>1688</v>
      </c>
      <c r="G242" s="145" t="s">
        <v>1689</v>
      </c>
      <c r="H242" s="161">
        <v>2</v>
      </c>
      <c r="I242" s="161">
        <v>2</v>
      </c>
      <c r="J242" s="40" t="s">
        <v>656</v>
      </c>
      <c r="K242" s="40">
        <v>15906037325</v>
      </c>
      <c r="L242" s="40" t="s">
        <v>1661</v>
      </c>
      <c r="M242" s="40">
        <v>13506939669</v>
      </c>
      <c r="N242" s="40" t="s">
        <v>656</v>
      </c>
      <c r="O242" s="40">
        <v>15906037325</v>
      </c>
      <c r="P242" s="23" t="e">
        <f>VLOOKUP(B242,'表2-1'!A:K,13,FALSE)</f>
        <v>#N/A</v>
      </c>
      <c r="Q242" s="23" t="e">
        <f>VLOOKUP(B242,'表2-2'!A:K,13,FALSE)</f>
        <v>#REF!</v>
      </c>
    </row>
    <row r="243" spans="1:17">
      <c r="A243" s="143">
        <v>140</v>
      </c>
      <c r="B243" s="360" t="s">
        <v>599</v>
      </c>
      <c r="C243" s="40" t="s">
        <v>187</v>
      </c>
      <c r="D243" s="40" t="s">
        <v>1690</v>
      </c>
      <c r="E243" s="74" t="s">
        <v>600</v>
      </c>
      <c r="F243" s="142" t="s">
        <v>1691</v>
      </c>
      <c r="G243" s="145" t="s">
        <v>1692</v>
      </c>
      <c r="H243" s="161">
        <v>2</v>
      </c>
      <c r="I243" s="161">
        <v>2</v>
      </c>
      <c r="J243" s="40" t="s">
        <v>656</v>
      </c>
      <c r="K243" s="40" t="s">
        <v>1667</v>
      </c>
      <c r="L243" s="40" t="s">
        <v>1661</v>
      </c>
      <c r="M243" s="40">
        <v>13506939669</v>
      </c>
      <c r="N243" s="40" t="s">
        <v>656</v>
      </c>
      <c r="O243" s="40">
        <v>15906037325</v>
      </c>
      <c r="P243" s="23" t="e">
        <f>VLOOKUP(B243,'表2-1'!A:K,13,FALSE)</f>
        <v>#N/A</v>
      </c>
      <c r="Q243" s="23" t="e">
        <f>VLOOKUP(B243,'表2-2'!A:K,13,FALSE)</f>
        <v>#REF!</v>
      </c>
    </row>
    <row r="244" spans="1:17">
      <c r="A244" s="143">
        <v>141</v>
      </c>
      <c r="B244" s="126" t="s">
        <v>602</v>
      </c>
      <c r="C244" s="40" t="s">
        <v>187</v>
      </c>
      <c r="D244" s="126" t="s">
        <v>1693</v>
      </c>
      <c r="E244" s="126" t="s">
        <v>603</v>
      </c>
      <c r="F244" s="340" t="s">
        <v>1694</v>
      </c>
      <c r="G244" s="43" t="s">
        <v>1695</v>
      </c>
      <c r="H244" s="161">
        <v>2</v>
      </c>
      <c r="I244" s="161">
        <v>0</v>
      </c>
      <c r="J244" s="40" t="s">
        <v>656</v>
      </c>
      <c r="K244" s="40" t="s">
        <v>1667</v>
      </c>
      <c r="L244" s="40" t="s">
        <v>1661</v>
      </c>
      <c r="M244" s="40">
        <v>13506939669</v>
      </c>
      <c r="N244" s="40" t="s">
        <v>656</v>
      </c>
      <c r="O244" s="40">
        <v>15906037325</v>
      </c>
      <c r="P244" s="23" t="e">
        <f>VLOOKUP(B244,'表2-1'!A:K,13,FALSE)</f>
        <v>#N/A</v>
      </c>
      <c r="Q244" s="23" t="e">
        <f>VLOOKUP(B244,'表2-2'!A:K,13,FALSE)</f>
        <v>#REF!</v>
      </c>
    </row>
    <row r="245" spans="1:17">
      <c r="A245" s="143">
        <v>142</v>
      </c>
      <c r="B245" s="126" t="s">
        <v>194</v>
      </c>
      <c r="C245" s="40" t="s">
        <v>187</v>
      </c>
      <c r="D245" s="126" t="s">
        <v>1696</v>
      </c>
      <c r="E245" s="126" t="s">
        <v>195</v>
      </c>
      <c r="F245" s="340" t="s">
        <v>1697</v>
      </c>
      <c r="G245" s="43" t="s">
        <v>1698</v>
      </c>
      <c r="H245" s="161">
        <v>3</v>
      </c>
      <c r="I245" s="161">
        <v>3</v>
      </c>
      <c r="J245" s="40" t="s">
        <v>1659</v>
      </c>
      <c r="K245" s="40">
        <v>13960345725</v>
      </c>
      <c r="L245" s="40" t="s">
        <v>1661</v>
      </c>
      <c r="M245" s="40">
        <v>13506939669</v>
      </c>
      <c r="N245" s="40" t="s">
        <v>656</v>
      </c>
      <c r="O245" s="40">
        <v>15906037325</v>
      </c>
      <c r="P245" s="23" t="e">
        <f>VLOOKUP(B245,'表2-1'!A:K,13,FALSE)</f>
        <v>#REF!</v>
      </c>
      <c r="Q245" s="23" t="e">
        <f>VLOOKUP(B245,'表2-2'!A:K,13,FALSE)</f>
        <v>#N/A</v>
      </c>
    </row>
    <row r="246" spans="1:17">
      <c r="A246" s="143">
        <v>143</v>
      </c>
      <c r="B246" s="126" t="s">
        <v>605</v>
      </c>
      <c r="C246" s="40" t="s">
        <v>187</v>
      </c>
      <c r="D246" s="126" t="s">
        <v>1699</v>
      </c>
      <c r="E246" s="126" t="s">
        <v>606</v>
      </c>
      <c r="F246" s="340" t="s">
        <v>1700</v>
      </c>
      <c r="G246" s="43" t="s">
        <v>1701</v>
      </c>
      <c r="H246" s="161">
        <v>2</v>
      </c>
      <c r="I246" s="161">
        <v>1</v>
      </c>
      <c r="J246" s="40" t="s">
        <v>656</v>
      </c>
      <c r="K246" s="40" t="s">
        <v>1667</v>
      </c>
      <c r="L246" s="40" t="s">
        <v>1661</v>
      </c>
      <c r="M246" s="40">
        <v>13506939669</v>
      </c>
      <c r="N246" s="40" t="s">
        <v>656</v>
      </c>
      <c r="O246" s="40">
        <v>15906037325</v>
      </c>
      <c r="P246" s="23" t="e">
        <f>VLOOKUP(B246,'表2-1'!A:K,13,FALSE)</f>
        <v>#N/A</v>
      </c>
      <c r="Q246" s="23" t="e">
        <f>VLOOKUP(B246,'表2-2'!A:K,13,FALSE)</f>
        <v>#REF!</v>
      </c>
    </row>
    <row r="247" spans="1:17">
      <c r="A247" s="143">
        <v>144</v>
      </c>
      <c r="B247" s="126" t="s">
        <v>608</v>
      </c>
      <c r="C247" s="40" t="s">
        <v>187</v>
      </c>
      <c r="D247" s="126" t="s">
        <v>1702</v>
      </c>
      <c r="E247" s="126" t="s">
        <v>609</v>
      </c>
      <c r="F247" s="340" t="s">
        <v>1703</v>
      </c>
      <c r="G247" s="43" t="s">
        <v>1704</v>
      </c>
      <c r="H247" s="161">
        <v>3</v>
      </c>
      <c r="I247" s="161">
        <v>2</v>
      </c>
      <c r="J247" s="40" t="s">
        <v>656</v>
      </c>
      <c r="K247" s="40" t="s">
        <v>1667</v>
      </c>
      <c r="L247" s="40" t="s">
        <v>1661</v>
      </c>
      <c r="M247" s="40">
        <v>13506939669</v>
      </c>
      <c r="N247" s="40" t="s">
        <v>656</v>
      </c>
      <c r="O247" s="40">
        <v>15906037325</v>
      </c>
      <c r="P247" s="23" t="e">
        <f>VLOOKUP(B247,'表2-1'!A:K,13,FALSE)</f>
        <v>#N/A</v>
      </c>
      <c r="Q247" s="23" t="e">
        <f>VLOOKUP(B247,'表2-2'!A:K,13,FALSE)</f>
        <v>#REF!</v>
      </c>
    </row>
    <row r="248" spans="1:17">
      <c r="A248" s="143">
        <v>145</v>
      </c>
      <c r="B248" s="126" t="s">
        <v>611</v>
      </c>
      <c r="C248" s="40" t="s">
        <v>187</v>
      </c>
      <c r="D248" s="126" t="s">
        <v>1705</v>
      </c>
      <c r="E248" s="126" t="s">
        <v>612</v>
      </c>
      <c r="F248" s="340" t="s">
        <v>1706</v>
      </c>
      <c r="G248" s="43" t="s">
        <v>1707</v>
      </c>
      <c r="H248" s="161">
        <v>0</v>
      </c>
      <c r="I248" s="161">
        <v>0</v>
      </c>
      <c r="J248" s="40" t="s">
        <v>1679</v>
      </c>
      <c r="K248" s="40" t="s">
        <v>1683</v>
      </c>
      <c r="L248" s="40" t="s">
        <v>1661</v>
      </c>
      <c r="M248" s="40">
        <v>13506939669</v>
      </c>
      <c r="N248" s="40" t="s">
        <v>656</v>
      </c>
      <c r="O248" s="40">
        <v>15906037325</v>
      </c>
      <c r="P248" s="23" t="e">
        <f>VLOOKUP(B248,'表2-1'!A:K,13,FALSE)</f>
        <v>#N/A</v>
      </c>
      <c r="Q248" s="23" t="e">
        <f>VLOOKUP(B248,'表2-2'!A:K,13,FALSE)</f>
        <v>#REF!</v>
      </c>
    </row>
    <row r="249" spans="1:17">
      <c r="A249" s="143">
        <v>146</v>
      </c>
      <c r="B249" s="126" t="s">
        <v>613</v>
      </c>
      <c r="C249" s="40" t="s">
        <v>187</v>
      </c>
      <c r="D249" s="126" t="s">
        <v>1708</v>
      </c>
      <c r="E249" s="126" t="s">
        <v>614</v>
      </c>
      <c r="F249" s="340" t="s">
        <v>1709</v>
      </c>
      <c r="G249" s="43" t="s">
        <v>1710</v>
      </c>
      <c r="H249" s="161">
        <v>2</v>
      </c>
      <c r="I249" s="161">
        <v>0</v>
      </c>
      <c r="J249" s="40" t="s">
        <v>656</v>
      </c>
      <c r="K249" s="40" t="s">
        <v>1667</v>
      </c>
      <c r="L249" s="40" t="s">
        <v>1661</v>
      </c>
      <c r="M249" s="40">
        <v>13506939669</v>
      </c>
      <c r="N249" s="40" t="s">
        <v>656</v>
      </c>
      <c r="O249" s="40">
        <v>15906037325</v>
      </c>
      <c r="P249" s="23" t="e">
        <f>VLOOKUP(B249,'表2-1'!A:K,13,FALSE)</f>
        <v>#N/A</v>
      </c>
      <c r="Q249" s="23" t="e">
        <f>VLOOKUP(B249,'表2-2'!A:K,13,FALSE)</f>
        <v>#REF!</v>
      </c>
    </row>
    <row r="250" spans="1:17">
      <c r="A250" s="143">
        <v>147</v>
      </c>
      <c r="B250" s="359" t="s">
        <v>1711</v>
      </c>
      <c r="C250" s="40" t="s">
        <v>200</v>
      </c>
      <c r="D250" s="40" t="s">
        <v>1712</v>
      </c>
      <c r="E250" s="74" t="s">
        <v>197</v>
      </c>
      <c r="F250" s="63" t="s">
        <v>1713</v>
      </c>
      <c r="G250" s="43" t="s">
        <v>1714</v>
      </c>
      <c r="H250" s="131">
        <v>0</v>
      </c>
      <c r="I250" s="131">
        <v>0</v>
      </c>
      <c r="J250" s="40" t="s">
        <v>1715</v>
      </c>
      <c r="K250" s="40">
        <v>13615922056</v>
      </c>
      <c r="L250" s="40" t="s">
        <v>1716</v>
      </c>
      <c r="M250" s="40">
        <v>13600732297</v>
      </c>
      <c r="N250" s="40" t="s">
        <v>1717</v>
      </c>
      <c r="O250" s="40">
        <v>13505031885</v>
      </c>
      <c r="P250" s="23" t="e">
        <f>VLOOKUP(B250,'表2-1'!A:K,13,FALSE)</f>
        <v>#N/A</v>
      </c>
      <c r="Q250" s="23" t="e">
        <f>VLOOKUP(B250,'表2-2'!A:K,13,FALSE)</f>
        <v>#N/A</v>
      </c>
    </row>
    <row r="251" spans="1:17">
      <c r="A251" s="143"/>
      <c r="B251" s="363" t="s">
        <v>1718</v>
      </c>
      <c r="C251" s="40" t="s">
        <v>200</v>
      </c>
      <c r="D251" s="40" t="s">
        <v>1719</v>
      </c>
      <c r="E251" s="74" t="s">
        <v>202</v>
      </c>
      <c r="F251" s="63" t="s">
        <v>1720</v>
      </c>
      <c r="G251" s="43" t="s">
        <v>1721</v>
      </c>
      <c r="H251" s="131">
        <v>0</v>
      </c>
      <c r="I251" s="131">
        <v>0</v>
      </c>
      <c r="J251" s="40" t="s">
        <v>1715</v>
      </c>
      <c r="K251" s="40">
        <v>13615922056</v>
      </c>
      <c r="L251" s="40" t="s">
        <v>1716</v>
      </c>
      <c r="M251" s="40">
        <v>13600732297</v>
      </c>
      <c r="N251" s="40" t="s">
        <v>1717</v>
      </c>
      <c r="O251" s="40">
        <v>13505031885</v>
      </c>
      <c r="P251" s="23" t="e">
        <f>VLOOKUP(B251,'表2-1'!A:K,13,FALSE)</f>
        <v>#N/A</v>
      </c>
      <c r="Q251" s="23" t="e">
        <f>VLOOKUP(B251,'表2-2'!A:K,13,FALSE)</f>
        <v>#N/A</v>
      </c>
    </row>
    <row r="252" spans="1:17">
      <c r="A252" s="167" t="s">
        <v>1722</v>
      </c>
      <c r="B252" s="363" t="s">
        <v>1718</v>
      </c>
      <c r="C252" s="40" t="s">
        <v>200</v>
      </c>
      <c r="D252" s="40" t="s">
        <v>1723</v>
      </c>
      <c r="E252" s="74" t="s">
        <v>203</v>
      </c>
      <c r="F252" s="63" t="s">
        <v>1724</v>
      </c>
      <c r="G252" s="43" t="s">
        <v>1725</v>
      </c>
      <c r="H252" s="131">
        <v>0</v>
      </c>
      <c r="I252" s="131">
        <v>0</v>
      </c>
      <c r="J252" s="40" t="s">
        <v>1715</v>
      </c>
      <c r="K252" s="40">
        <v>13615922056</v>
      </c>
      <c r="L252" s="40" t="s">
        <v>1716</v>
      </c>
      <c r="M252" s="40">
        <v>13600732297</v>
      </c>
      <c r="N252" s="40" t="s">
        <v>1717</v>
      </c>
      <c r="O252" s="40">
        <v>13505031885</v>
      </c>
      <c r="P252" s="23" t="e">
        <f>VLOOKUP(B252,'表2-1'!A:K,13,FALSE)</f>
        <v>#N/A</v>
      </c>
      <c r="Q252" s="23" t="e">
        <f>VLOOKUP(B252,'表2-2'!A:K,13,FALSE)</f>
        <v>#N/A</v>
      </c>
    </row>
    <row r="253" spans="1:17">
      <c r="A253" s="167"/>
      <c r="B253" s="168" t="s">
        <v>1726</v>
      </c>
      <c r="C253" s="40" t="s">
        <v>200</v>
      </c>
      <c r="D253" s="40" t="s">
        <v>1727</v>
      </c>
      <c r="E253" s="74" t="s">
        <v>205</v>
      </c>
      <c r="F253" s="63" t="s">
        <v>1728</v>
      </c>
      <c r="G253" s="43" t="s">
        <v>1729</v>
      </c>
      <c r="H253" s="131">
        <v>0</v>
      </c>
      <c r="I253" s="131">
        <v>0</v>
      </c>
      <c r="J253" s="40" t="s">
        <v>1730</v>
      </c>
      <c r="K253" s="40">
        <v>13859736066</v>
      </c>
      <c r="L253" s="40" t="s">
        <v>1716</v>
      </c>
      <c r="M253" s="40">
        <v>13600732297</v>
      </c>
      <c r="N253" s="40" t="s">
        <v>1717</v>
      </c>
      <c r="O253" s="40">
        <v>13505031885</v>
      </c>
      <c r="P253" s="23" t="e">
        <f>VLOOKUP(B253,'表2-1'!A:K,13,FALSE)</f>
        <v>#N/A</v>
      </c>
      <c r="Q253" s="23" t="e">
        <f>VLOOKUP(B253,'表2-2'!A:K,13,FALSE)</f>
        <v>#N/A</v>
      </c>
    </row>
    <row r="254" spans="1:17">
      <c r="A254" s="167" t="s">
        <v>1731</v>
      </c>
      <c r="B254" s="168" t="s">
        <v>1726</v>
      </c>
      <c r="C254" s="40" t="s">
        <v>200</v>
      </c>
      <c r="D254" s="40" t="s">
        <v>1732</v>
      </c>
      <c r="E254" s="74" t="s">
        <v>208</v>
      </c>
      <c r="F254" s="63" t="s">
        <v>1733</v>
      </c>
      <c r="G254" s="43" t="s">
        <v>1734</v>
      </c>
      <c r="H254" s="131">
        <v>5</v>
      </c>
      <c r="I254" s="131">
        <v>2</v>
      </c>
      <c r="J254" s="40" t="s">
        <v>1730</v>
      </c>
      <c r="K254" s="40">
        <v>13859736066</v>
      </c>
      <c r="L254" s="40" t="s">
        <v>1716</v>
      </c>
      <c r="M254" s="40">
        <v>13600732297</v>
      </c>
      <c r="N254" s="40" t="s">
        <v>1717</v>
      </c>
      <c r="O254" s="40">
        <v>13505031885</v>
      </c>
      <c r="P254" s="23" t="e">
        <f>VLOOKUP(B254,'表2-1'!A:K,13,FALSE)</f>
        <v>#N/A</v>
      </c>
      <c r="Q254" s="23" t="e">
        <f>VLOOKUP(B254,'表2-2'!A:K,13,FALSE)</f>
        <v>#N/A</v>
      </c>
    </row>
    <row r="255" spans="1:17">
      <c r="A255" s="167" t="s">
        <v>1735</v>
      </c>
      <c r="B255" s="132" t="s">
        <v>1736</v>
      </c>
      <c r="C255" s="40" t="s">
        <v>200</v>
      </c>
      <c r="D255" s="126" t="s">
        <v>1737</v>
      </c>
      <c r="E255" s="74" t="s">
        <v>212</v>
      </c>
      <c r="F255" s="63" t="s">
        <v>1738</v>
      </c>
      <c r="G255" s="43" t="s">
        <v>1739</v>
      </c>
      <c r="H255" s="131">
        <v>0</v>
      </c>
      <c r="I255" s="131">
        <v>0</v>
      </c>
      <c r="J255" s="40" t="s">
        <v>1740</v>
      </c>
      <c r="K255" s="40">
        <v>13959734353</v>
      </c>
      <c r="L255" s="40" t="s">
        <v>1716</v>
      </c>
      <c r="M255" s="40">
        <v>13600732297</v>
      </c>
      <c r="N255" s="40" t="s">
        <v>1717</v>
      </c>
      <c r="O255" s="40">
        <v>13505031885</v>
      </c>
      <c r="P255" s="23" t="e">
        <f>VLOOKUP(B255,'表2-1'!A:K,13,FALSE)</f>
        <v>#N/A</v>
      </c>
      <c r="Q255" s="23" t="e">
        <f>VLOOKUP(B255,'表2-2'!A:K,13,FALSE)</f>
        <v>#N/A</v>
      </c>
    </row>
    <row r="256" spans="1:17">
      <c r="A256" s="167" t="s">
        <v>1741</v>
      </c>
      <c r="B256" s="132" t="s">
        <v>1742</v>
      </c>
      <c r="C256" s="40" t="s">
        <v>200</v>
      </c>
      <c r="D256" s="40" t="s">
        <v>1743</v>
      </c>
      <c r="E256" s="74" t="s">
        <v>214</v>
      </c>
      <c r="F256" s="63" t="s">
        <v>1744</v>
      </c>
      <c r="G256" s="43" t="s">
        <v>1745</v>
      </c>
      <c r="H256" s="131">
        <v>5</v>
      </c>
      <c r="I256" s="131">
        <v>0</v>
      </c>
      <c r="J256" s="40" t="s">
        <v>1740</v>
      </c>
      <c r="K256" s="40">
        <v>13959734353</v>
      </c>
      <c r="L256" s="40" t="s">
        <v>1716</v>
      </c>
      <c r="M256" s="40">
        <v>13600732297</v>
      </c>
      <c r="N256" s="40" t="s">
        <v>1717</v>
      </c>
      <c r="O256" s="40">
        <v>13505031885</v>
      </c>
      <c r="P256" s="23" t="e">
        <f>VLOOKUP(B256,'表2-1'!A:K,13,FALSE)</f>
        <v>#N/A</v>
      </c>
      <c r="Q256" s="23" t="e">
        <f>VLOOKUP(B256,'表2-2'!A:K,13,FALSE)</f>
        <v>#N/A</v>
      </c>
    </row>
    <row r="257" spans="1:17">
      <c r="A257" s="167" t="s">
        <v>1746</v>
      </c>
      <c r="B257" s="132" t="s">
        <v>1747</v>
      </c>
      <c r="C257" s="40" t="s">
        <v>200</v>
      </c>
      <c r="D257" s="40" t="s">
        <v>1748</v>
      </c>
      <c r="E257" s="74" t="s">
        <v>216</v>
      </c>
      <c r="F257" s="63" t="s">
        <v>1749</v>
      </c>
      <c r="G257" s="43" t="s">
        <v>1750</v>
      </c>
      <c r="H257" s="131">
        <v>2</v>
      </c>
      <c r="I257" s="131">
        <v>2</v>
      </c>
      <c r="J257" s="40" t="s">
        <v>1751</v>
      </c>
      <c r="K257" s="40">
        <v>13514011735</v>
      </c>
      <c r="L257" s="40" t="s">
        <v>1716</v>
      </c>
      <c r="M257" s="40">
        <v>13600732297</v>
      </c>
      <c r="N257" s="40" t="s">
        <v>1717</v>
      </c>
      <c r="O257" s="40">
        <v>13505031885</v>
      </c>
      <c r="P257" s="23" t="e">
        <f>VLOOKUP(B257,'表2-1'!A:K,13,FALSE)</f>
        <v>#N/A</v>
      </c>
      <c r="Q257" s="23" t="e">
        <f>VLOOKUP(B257,'表2-2'!A:K,13,FALSE)</f>
        <v>#N/A</v>
      </c>
    </row>
    <row r="258" spans="1:17">
      <c r="A258" s="167" t="s">
        <v>1752</v>
      </c>
      <c r="B258" s="133" t="s">
        <v>219</v>
      </c>
      <c r="C258" s="40" t="s">
        <v>200</v>
      </c>
      <c r="D258" s="40" t="s">
        <v>1753</v>
      </c>
      <c r="E258" s="127" t="s">
        <v>220</v>
      </c>
      <c r="F258" s="63" t="s">
        <v>1754</v>
      </c>
      <c r="G258" s="43" t="s">
        <v>1755</v>
      </c>
      <c r="H258" s="131">
        <v>1</v>
      </c>
      <c r="I258" s="131">
        <v>1</v>
      </c>
      <c r="J258" s="40" t="s">
        <v>1715</v>
      </c>
      <c r="K258" s="40">
        <v>13615922056</v>
      </c>
      <c r="L258" s="40" t="s">
        <v>1716</v>
      </c>
      <c r="M258" s="40">
        <v>13600732297</v>
      </c>
      <c r="N258" s="40" t="s">
        <v>1717</v>
      </c>
      <c r="O258" s="40">
        <v>13505031885</v>
      </c>
      <c r="P258" s="23" t="e">
        <f>VLOOKUP(B258,'表2-1'!A:K,13,FALSE)</f>
        <v>#REF!</v>
      </c>
      <c r="Q258" s="23" t="e">
        <f>VLOOKUP(B258,'表2-2'!A:K,13,FALSE)</f>
        <v>#N/A</v>
      </c>
    </row>
    <row r="259" spans="1:17">
      <c r="A259" s="167" t="s">
        <v>1756</v>
      </c>
      <c r="B259" s="360" t="s">
        <v>647</v>
      </c>
      <c r="C259" s="40" t="s">
        <v>200</v>
      </c>
      <c r="D259" s="40" t="s">
        <v>1757</v>
      </c>
      <c r="E259" s="74" t="s">
        <v>648</v>
      </c>
      <c r="F259" s="63" t="s">
        <v>1758</v>
      </c>
      <c r="G259" s="43" t="s">
        <v>1759</v>
      </c>
      <c r="H259" s="131">
        <v>2</v>
      </c>
      <c r="I259" s="131">
        <v>2</v>
      </c>
      <c r="J259" s="40" t="s">
        <v>1760</v>
      </c>
      <c r="K259" s="40">
        <v>13859731413</v>
      </c>
      <c r="L259" s="40" t="s">
        <v>1716</v>
      </c>
      <c r="M259" s="40">
        <v>13600732297</v>
      </c>
      <c r="N259" s="40" t="s">
        <v>1717</v>
      </c>
      <c r="O259" s="40">
        <v>13505031885</v>
      </c>
      <c r="P259" s="23" t="e">
        <f>VLOOKUP(B259,'表2-1'!A:K,13,FALSE)</f>
        <v>#N/A</v>
      </c>
      <c r="Q259" s="23" t="e">
        <f>VLOOKUP(B259,'表2-2'!A:K,13,FALSE)</f>
        <v>#REF!</v>
      </c>
    </row>
    <row r="260" spans="1:17">
      <c r="A260" s="167" t="s">
        <v>1761</v>
      </c>
      <c r="B260" s="360" t="s">
        <v>651</v>
      </c>
      <c r="C260" s="40" t="s">
        <v>200</v>
      </c>
      <c r="D260" s="40" t="s">
        <v>1762</v>
      </c>
      <c r="E260" s="74" t="s">
        <v>652</v>
      </c>
      <c r="F260" s="63" t="s">
        <v>1763</v>
      </c>
      <c r="G260" s="43" t="s">
        <v>1764</v>
      </c>
      <c r="H260" s="131">
        <v>2</v>
      </c>
      <c r="I260" s="131">
        <v>2</v>
      </c>
      <c r="J260" s="40" t="s">
        <v>1730</v>
      </c>
      <c r="K260" s="40">
        <v>13859736066</v>
      </c>
      <c r="L260" s="40" t="s">
        <v>1716</v>
      </c>
      <c r="M260" s="40">
        <v>13600732297</v>
      </c>
      <c r="N260" s="40" t="s">
        <v>1717</v>
      </c>
      <c r="O260" s="40">
        <v>13505031885</v>
      </c>
      <c r="P260" s="23" t="e">
        <f>VLOOKUP(B260,'表2-1'!A:K,13,FALSE)</f>
        <v>#N/A</v>
      </c>
      <c r="Q260" s="23" t="e">
        <f>VLOOKUP(B260,'表2-2'!A:K,13,FALSE)</f>
        <v>#REF!</v>
      </c>
    </row>
    <row r="261" spans="1:17">
      <c r="A261" s="167" t="s">
        <v>1765</v>
      </c>
      <c r="B261" s="360" t="s">
        <v>653</v>
      </c>
      <c r="C261" s="40" t="s">
        <v>200</v>
      </c>
      <c r="D261" s="40" t="s">
        <v>1766</v>
      </c>
      <c r="E261" s="74" t="s">
        <v>654</v>
      </c>
      <c r="F261" s="63" t="s">
        <v>1767</v>
      </c>
      <c r="G261" s="43" t="s">
        <v>1768</v>
      </c>
      <c r="H261" s="131">
        <v>2</v>
      </c>
      <c r="I261" s="131">
        <v>2</v>
      </c>
      <c r="J261" s="40" t="s">
        <v>1760</v>
      </c>
      <c r="K261" s="40">
        <v>13859731413</v>
      </c>
      <c r="L261" s="40" t="s">
        <v>1716</v>
      </c>
      <c r="M261" s="40">
        <v>13600732297</v>
      </c>
      <c r="N261" s="40" t="s">
        <v>1717</v>
      </c>
      <c r="O261" s="40">
        <v>13505031885</v>
      </c>
      <c r="P261" s="23" t="e">
        <f>VLOOKUP(B261,'表2-1'!A:K,13,FALSE)</f>
        <v>#N/A</v>
      </c>
      <c r="Q261" s="23" t="e">
        <f>VLOOKUP(B261,'表2-2'!A:K,13,FALSE)</f>
        <v>#REF!</v>
      </c>
    </row>
    <row r="262" spans="1:17">
      <c r="A262" s="167" t="s">
        <v>1769</v>
      </c>
      <c r="B262" s="360" t="s">
        <v>655</v>
      </c>
      <c r="C262" s="40" t="s">
        <v>200</v>
      </c>
      <c r="D262" s="40" t="s">
        <v>1770</v>
      </c>
      <c r="E262" s="74" t="s">
        <v>656</v>
      </c>
      <c r="F262" s="63" t="s">
        <v>1771</v>
      </c>
      <c r="G262" s="43" t="s">
        <v>1772</v>
      </c>
      <c r="H262" s="131">
        <v>2</v>
      </c>
      <c r="I262" s="131">
        <v>2</v>
      </c>
      <c r="J262" s="40" t="s">
        <v>1760</v>
      </c>
      <c r="K262" s="40">
        <v>13859731413</v>
      </c>
      <c r="L262" s="40" t="s">
        <v>1716</v>
      </c>
      <c r="M262" s="40">
        <v>13600732297</v>
      </c>
      <c r="N262" s="40" t="s">
        <v>1717</v>
      </c>
      <c r="O262" s="40">
        <v>13505031885</v>
      </c>
      <c r="P262" s="23" t="e">
        <f>VLOOKUP(B262,'表2-1'!A:K,13,FALSE)</f>
        <v>#N/A</v>
      </c>
      <c r="Q262" s="23" t="e">
        <f>VLOOKUP(B262,'表2-2'!A:K,13,FALSE)</f>
        <v>#REF!</v>
      </c>
    </row>
    <row r="263" spans="1:17">
      <c r="A263" s="167" t="s">
        <v>1773</v>
      </c>
      <c r="B263" s="360" t="s">
        <v>657</v>
      </c>
      <c r="C263" s="40" t="s">
        <v>200</v>
      </c>
      <c r="D263" s="40" t="s">
        <v>1774</v>
      </c>
      <c r="E263" s="74" t="s">
        <v>658</v>
      </c>
      <c r="F263" s="63" t="s">
        <v>1775</v>
      </c>
      <c r="G263" s="43" t="s">
        <v>1776</v>
      </c>
      <c r="H263" s="131">
        <v>0</v>
      </c>
      <c r="I263" s="131">
        <v>0</v>
      </c>
      <c r="J263" s="40" t="s">
        <v>1760</v>
      </c>
      <c r="K263" s="40">
        <v>13859731413</v>
      </c>
      <c r="L263" s="40" t="s">
        <v>1716</v>
      </c>
      <c r="M263" s="40">
        <v>13600732297</v>
      </c>
      <c r="N263" s="40" t="s">
        <v>1717</v>
      </c>
      <c r="O263" s="40">
        <v>13505031885</v>
      </c>
      <c r="P263" s="23" t="e">
        <f>VLOOKUP(B263,'表2-1'!A:K,13,FALSE)</f>
        <v>#N/A</v>
      </c>
      <c r="Q263" s="23" t="e">
        <f>VLOOKUP(B263,'表2-2'!A:K,13,FALSE)</f>
        <v>#REF!</v>
      </c>
    </row>
    <row r="264" spans="1:17">
      <c r="A264" s="167" t="s">
        <v>1777</v>
      </c>
      <c r="B264" s="360" t="s">
        <v>659</v>
      </c>
      <c r="C264" s="40" t="s">
        <v>200</v>
      </c>
      <c r="D264" s="40" t="s">
        <v>1778</v>
      </c>
      <c r="E264" s="74" t="s">
        <v>660</v>
      </c>
      <c r="F264" s="63" t="s">
        <v>1779</v>
      </c>
      <c r="G264" s="43" t="s">
        <v>1780</v>
      </c>
      <c r="H264" s="131">
        <v>2</v>
      </c>
      <c r="I264" s="131">
        <v>2</v>
      </c>
      <c r="J264" s="40" t="s">
        <v>1751</v>
      </c>
      <c r="K264" s="40">
        <v>13514011735</v>
      </c>
      <c r="L264" s="40" t="s">
        <v>1716</v>
      </c>
      <c r="M264" s="40">
        <v>13600732297</v>
      </c>
      <c r="N264" s="40" t="s">
        <v>1717</v>
      </c>
      <c r="O264" s="40">
        <v>13505031885</v>
      </c>
      <c r="P264" s="23" t="e">
        <f>VLOOKUP(B264,'表2-1'!A:K,13,FALSE)</f>
        <v>#N/A</v>
      </c>
      <c r="Q264" s="23" t="e">
        <f>VLOOKUP(B264,'表2-2'!A:K,13,FALSE)</f>
        <v>#REF!</v>
      </c>
    </row>
    <row r="265" spans="1:17">
      <c r="A265" s="167" t="s">
        <v>1781</v>
      </c>
      <c r="B265" s="360" t="s">
        <v>1782</v>
      </c>
      <c r="C265" s="40" t="s">
        <v>200</v>
      </c>
      <c r="D265" s="40" t="s">
        <v>1783</v>
      </c>
      <c r="E265" s="74" t="s">
        <v>1784</v>
      </c>
      <c r="F265" s="63" t="s">
        <v>1785</v>
      </c>
      <c r="G265" s="43" t="s">
        <v>1786</v>
      </c>
      <c r="H265" s="131">
        <v>2</v>
      </c>
      <c r="I265" s="131">
        <v>1</v>
      </c>
      <c r="J265" s="40" t="s">
        <v>1730</v>
      </c>
      <c r="K265" s="40">
        <v>13859736066</v>
      </c>
      <c r="L265" s="40" t="s">
        <v>1716</v>
      </c>
      <c r="M265" s="40">
        <v>13600732297</v>
      </c>
      <c r="N265" s="40" t="s">
        <v>1717</v>
      </c>
      <c r="O265" s="40">
        <v>13505031885</v>
      </c>
      <c r="P265" s="23" t="e">
        <f>VLOOKUP(B265,'表2-1'!A:K,13,FALSE)</f>
        <v>#N/A</v>
      </c>
      <c r="Q265" s="23" t="e">
        <f>VLOOKUP(B265,'表2-2'!A:K,13,FALSE)</f>
        <v>#N/A</v>
      </c>
    </row>
    <row r="266" spans="1:17">
      <c r="A266" s="167" t="s">
        <v>1787</v>
      </c>
      <c r="B266" s="360" t="s">
        <v>661</v>
      </c>
      <c r="C266" s="40" t="s">
        <v>200</v>
      </c>
      <c r="D266" s="40" t="s">
        <v>1788</v>
      </c>
      <c r="E266" s="63" t="s">
        <v>662</v>
      </c>
      <c r="F266" s="63" t="s">
        <v>1789</v>
      </c>
      <c r="G266" s="43" t="s">
        <v>1790</v>
      </c>
      <c r="H266" s="131">
        <v>44</v>
      </c>
      <c r="I266" s="131">
        <v>44</v>
      </c>
      <c r="J266" s="40" t="s">
        <v>1715</v>
      </c>
      <c r="K266" s="40">
        <v>13615922056</v>
      </c>
      <c r="L266" s="40" t="s">
        <v>1716</v>
      </c>
      <c r="M266" s="40">
        <v>13600732297</v>
      </c>
      <c r="N266" s="40" t="s">
        <v>1717</v>
      </c>
      <c r="O266" s="40">
        <v>13505031885</v>
      </c>
      <c r="P266" s="23" t="e">
        <f>VLOOKUP(B266,'表2-1'!A:K,13,FALSE)</f>
        <v>#N/A</v>
      </c>
      <c r="Q266" s="23" t="e">
        <f>VLOOKUP(B266,'表2-2'!A:K,13,FALSE)</f>
        <v>#REF!</v>
      </c>
    </row>
    <row r="267" spans="1:17">
      <c r="A267" s="167" t="s">
        <v>1791</v>
      </c>
      <c r="B267" s="360" t="s">
        <v>665</v>
      </c>
      <c r="C267" s="40" t="s">
        <v>200</v>
      </c>
      <c r="D267" s="40" t="s">
        <v>1792</v>
      </c>
      <c r="E267" s="74" t="s">
        <v>666</v>
      </c>
      <c r="F267" s="63" t="s">
        <v>1793</v>
      </c>
      <c r="G267" s="43" t="s">
        <v>1794</v>
      </c>
      <c r="H267" s="131">
        <v>0</v>
      </c>
      <c r="I267" s="131">
        <v>0</v>
      </c>
      <c r="J267" s="40" t="s">
        <v>1715</v>
      </c>
      <c r="K267" s="40">
        <v>13615922056</v>
      </c>
      <c r="L267" s="40" t="s">
        <v>1716</v>
      </c>
      <c r="M267" s="40">
        <v>13600732297</v>
      </c>
      <c r="N267" s="40" t="s">
        <v>1717</v>
      </c>
      <c r="O267" s="40">
        <v>13505031885</v>
      </c>
      <c r="P267" s="23" t="e">
        <f>VLOOKUP(B267,'表2-1'!A:K,13,FALSE)</f>
        <v>#N/A</v>
      </c>
      <c r="Q267" s="23" t="e">
        <f>VLOOKUP(B267,'表2-2'!A:K,13,FALSE)</f>
        <v>#REF!</v>
      </c>
    </row>
    <row r="268" spans="1:17">
      <c r="A268" s="167" t="s">
        <v>1795</v>
      </c>
      <c r="B268" s="360" t="s">
        <v>667</v>
      </c>
      <c r="C268" s="40" t="s">
        <v>200</v>
      </c>
      <c r="D268" s="40" t="s">
        <v>1796</v>
      </c>
      <c r="E268" s="74" t="s">
        <v>668</v>
      </c>
      <c r="F268" s="63" t="s">
        <v>1797</v>
      </c>
      <c r="G268" s="43" t="s">
        <v>1798</v>
      </c>
      <c r="H268" s="131">
        <v>0</v>
      </c>
      <c r="I268" s="131">
        <v>0</v>
      </c>
      <c r="J268" s="40" t="s">
        <v>1715</v>
      </c>
      <c r="K268" s="40">
        <v>13615922056</v>
      </c>
      <c r="L268" s="40" t="s">
        <v>1716</v>
      </c>
      <c r="M268" s="40">
        <v>13600732297</v>
      </c>
      <c r="N268" s="40" t="s">
        <v>1717</v>
      </c>
      <c r="O268" s="40">
        <v>13505031885</v>
      </c>
      <c r="P268" s="23" t="e">
        <f>VLOOKUP(B268,'表2-1'!A:K,13,FALSE)</f>
        <v>#N/A</v>
      </c>
      <c r="Q268" s="23" t="e">
        <f>VLOOKUP(B268,'表2-2'!A:K,13,FALSE)</f>
        <v>#REF!</v>
      </c>
    </row>
    <row r="269" spans="1:17">
      <c r="A269" s="143">
        <v>164</v>
      </c>
      <c r="B269" s="360" t="s">
        <v>669</v>
      </c>
      <c r="C269" s="40" t="s">
        <v>200</v>
      </c>
      <c r="D269" s="40" t="s">
        <v>1799</v>
      </c>
      <c r="E269" s="74" t="s">
        <v>670</v>
      </c>
      <c r="F269" s="63" t="s">
        <v>1800</v>
      </c>
      <c r="G269" s="43" t="s">
        <v>1801</v>
      </c>
      <c r="H269" s="131">
        <v>0</v>
      </c>
      <c r="I269" s="131">
        <v>0</v>
      </c>
      <c r="J269" s="40" t="s">
        <v>1751</v>
      </c>
      <c r="K269" s="40">
        <v>13514011735</v>
      </c>
      <c r="L269" s="40" t="s">
        <v>1716</v>
      </c>
      <c r="M269" s="40">
        <v>13600732297</v>
      </c>
      <c r="N269" s="40" t="s">
        <v>1717</v>
      </c>
      <c r="O269" s="40">
        <v>13505031885</v>
      </c>
      <c r="P269" s="23" t="e">
        <f>VLOOKUP(B269,'表2-1'!A:K,13,FALSE)</f>
        <v>#N/A</v>
      </c>
      <c r="Q269" s="23" t="e">
        <f>VLOOKUP(B269,'表2-2'!A:K,13,FALSE)</f>
        <v>#REF!</v>
      </c>
    </row>
    <row r="270" spans="1:17">
      <c r="A270" s="143"/>
      <c r="B270" s="363" t="s">
        <v>1802</v>
      </c>
      <c r="C270" s="40" t="s">
        <v>225</v>
      </c>
      <c r="D270" s="126" t="s">
        <v>1803</v>
      </c>
      <c r="E270" s="74" t="s">
        <v>222</v>
      </c>
      <c r="F270" s="63" t="s">
        <v>1804</v>
      </c>
      <c r="G270" s="43" t="s">
        <v>1805</v>
      </c>
      <c r="H270" s="40">
        <v>2</v>
      </c>
      <c r="I270" s="131">
        <v>0</v>
      </c>
      <c r="J270" s="40" t="s">
        <v>1806</v>
      </c>
      <c r="K270" s="40">
        <v>17750921998</v>
      </c>
      <c r="L270" s="40" t="s">
        <v>1807</v>
      </c>
      <c r="M270" s="40">
        <v>15106057862</v>
      </c>
      <c r="N270" s="40" t="s">
        <v>1808</v>
      </c>
      <c r="O270" s="40">
        <v>13599735909</v>
      </c>
      <c r="P270" s="23" t="e">
        <f>VLOOKUP(B270,'表2-1'!A:K,13,FALSE)</f>
        <v>#N/A</v>
      </c>
      <c r="Q270" s="23" t="e">
        <f>VLOOKUP(B270,'表2-2'!A:K,13,FALSE)</f>
        <v>#N/A</v>
      </c>
    </row>
    <row r="271" spans="1:17">
      <c r="A271" s="143"/>
      <c r="B271" s="363" t="s">
        <v>1802</v>
      </c>
      <c r="C271" s="40" t="s">
        <v>225</v>
      </c>
      <c r="D271" s="126" t="s">
        <v>1803</v>
      </c>
      <c r="E271" s="169" t="s">
        <v>226</v>
      </c>
      <c r="F271" s="63" t="s">
        <v>1809</v>
      </c>
      <c r="G271" s="43" t="s">
        <v>1805</v>
      </c>
      <c r="H271" s="40">
        <v>1</v>
      </c>
      <c r="I271" s="131">
        <v>1</v>
      </c>
      <c r="J271" s="40" t="s">
        <v>1806</v>
      </c>
      <c r="K271" s="40">
        <v>17750921998</v>
      </c>
      <c r="L271" s="40" t="s">
        <v>1807</v>
      </c>
      <c r="M271" s="40">
        <v>15106057862</v>
      </c>
      <c r="N271" s="40" t="s">
        <v>1808</v>
      </c>
      <c r="O271" s="40">
        <v>13599735909</v>
      </c>
      <c r="P271" s="23" t="e">
        <f>VLOOKUP(B271,'表2-1'!A:K,13,FALSE)</f>
        <v>#N/A</v>
      </c>
      <c r="Q271" s="23" t="e">
        <f>VLOOKUP(B271,'表2-2'!A:K,13,FALSE)</f>
        <v>#N/A</v>
      </c>
    </row>
    <row r="272" spans="1:17">
      <c r="A272" s="143">
        <v>165</v>
      </c>
      <c r="B272" s="363" t="s">
        <v>1802</v>
      </c>
      <c r="C272" s="40" t="s">
        <v>225</v>
      </c>
      <c r="D272" s="126" t="s">
        <v>1803</v>
      </c>
      <c r="E272" s="74" t="s">
        <v>228</v>
      </c>
      <c r="F272" s="63" t="s">
        <v>1810</v>
      </c>
      <c r="G272" s="43" t="s">
        <v>1811</v>
      </c>
      <c r="H272" s="40">
        <v>3</v>
      </c>
      <c r="I272" s="131">
        <v>0</v>
      </c>
      <c r="J272" s="40" t="s">
        <v>1806</v>
      </c>
      <c r="K272" s="40">
        <v>17750921998</v>
      </c>
      <c r="L272" s="40" t="s">
        <v>1807</v>
      </c>
      <c r="M272" s="40">
        <v>15106057862</v>
      </c>
      <c r="N272" s="40" t="s">
        <v>1808</v>
      </c>
      <c r="O272" s="40">
        <v>13599735909</v>
      </c>
      <c r="P272" s="23" t="e">
        <f>VLOOKUP(B272,'表2-1'!A:K,13,FALSE)</f>
        <v>#N/A</v>
      </c>
      <c r="Q272" s="23" t="e">
        <f>VLOOKUP(B272,'表2-2'!A:K,13,FALSE)</f>
        <v>#N/A</v>
      </c>
    </row>
    <row r="273" spans="1:17">
      <c r="A273" s="143">
        <v>166</v>
      </c>
      <c r="B273" s="359" t="s">
        <v>1812</v>
      </c>
      <c r="C273" s="40" t="s">
        <v>225</v>
      </c>
      <c r="D273" s="40" t="s">
        <v>1813</v>
      </c>
      <c r="E273" s="74" t="s">
        <v>230</v>
      </c>
      <c r="F273" s="63" t="s">
        <v>1814</v>
      </c>
      <c r="G273" s="43" t="s">
        <v>1815</v>
      </c>
      <c r="H273" s="40">
        <v>2</v>
      </c>
      <c r="I273" s="131">
        <v>0</v>
      </c>
      <c r="J273" s="40" t="s">
        <v>1816</v>
      </c>
      <c r="K273" s="43" t="s">
        <v>1817</v>
      </c>
      <c r="L273" s="40" t="s">
        <v>1818</v>
      </c>
      <c r="M273" s="40">
        <v>13599233992</v>
      </c>
      <c r="N273" s="40" t="s">
        <v>1808</v>
      </c>
      <c r="O273" s="40">
        <v>13599735909</v>
      </c>
      <c r="P273" s="23" t="e">
        <f>VLOOKUP(B273,'表2-1'!A:K,13,FALSE)</f>
        <v>#N/A</v>
      </c>
      <c r="Q273" s="23" t="e">
        <f>VLOOKUP(B273,'表2-2'!A:K,13,FALSE)</f>
        <v>#N/A</v>
      </c>
    </row>
    <row r="274" spans="1:17">
      <c r="A274" s="143">
        <v>167</v>
      </c>
      <c r="B274" s="359" t="s">
        <v>1819</v>
      </c>
      <c r="C274" s="40" t="s">
        <v>225</v>
      </c>
      <c r="D274" s="40" t="s">
        <v>1820</v>
      </c>
      <c r="E274" s="74" t="s">
        <v>235</v>
      </c>
      <c r="F274" s="63" t="s">
        <v>1821</v>
      </c>
      <c r="G274" s="43" t="s">
        <v>1822</v>
      </c>
      <c r="H274" s="40">
        <v>0</v>
      </c>
      <c r="I274" s="131">
        <v>0</v>
      </c>
      <c r="J274" s="40" t="s">
        <v>1816</v>
      </c>
      <c r="K274" s="43" t="s">
        <v>1817</v>
      </c>
      <c r="L274" s="40" t="s">
        <v>1818</v>
      </c>
      <c r="M274" s="40">
        <v>13599233992</v>
      </c>
      <c r="N274" s="40" t="s">
        <v>1808</v>
      </c>
      <c r="O274" s="40">
        <v>13599735909</v>
      </c>
      <c r="P274" s="23" t="e">
        <f>VLOOKUP(B274,'表2-1'!A:K,13,FALSE)</f>
        <v>#N/A</v>
      </c>
      <c r="Q274" s="23" t="e">
        <f>VLOOKUP(B274,'表2-2'!A:K,13,FALSE)</f>
        <v>#N/A</v>
      </c>
    </row>
    <row r="275" spans="1:17">
      <c r="A275" s="143">
        <v>168</v>
      </c>
      <c r="B275" s="359" t="s">
        <v>1823</v>
      </c>
      <c r="C275" s="40" t="s">
        <v>225</v>
      </c>
      <c r="D275" s="40" t="s">
        <v>1824</v>
      </c>
      <c r="E275" s="74" t="s">
        <v>1825</v>
      </c>
      <c r="F275" s="63" t="s">
        <v>1826</v>
      </c>
      <c r="G275" s="43" t="s">
        <v>1827</v>
      </c>
      <c r="H275" s="40">
        <v>3</v>
      </c>
      <c r="I275" s="131">
        <v>2</v>
      </c>
      <c r="J275" s="40" t="s">
        <v>1816</v>
      </c>
      <c r="K275" s="43" t="s">
        <v>1817</v>
      </c>
      <c r="L275" s="40" t="s">
        <v>1818</v>
      </c>
      <c r="M275" s="40">
        <v>13599233992</v>
      </c>
      <c r="N275" s="40" t="s">
        <v>1808</v>
      </c>
      <c r="O275" s="40">
        <v>13599735909</v>
      </c>
      <c r="P275" s="23" t="e">
        <f>VLOOKUP(B275,'表2-1'!A:K,13,FALSE)</f>
        <v>#N/A</v>
      </c>
      <c r="Q275" s="23" t="e">
        <f>VLOOKUP(B275,'表2-2'!A:K,13,FALSE)</f>
        <v>#N/A</v>
      </c>
    </row>
    <row r="276" spans="1:17">
      <c r="A276" s="143">
        <v>169</v>
      </c>
      <c r="B276" s="359" t="s">
        <v>1828</v>
      </c>
      <c r="C276" s="40" t="s">
        <v>225</v>
      </c>
      <c r="D276" s="170" t="s">
        <v>1829</v>
      </c>
      <c r="E276" s="74" t="s">
        <v>241</v>
      </c>
      <c r="F276" s="43" t="s">
        <v>1830</v>
      </c>
      <c r="G276" s="43" t="s">
        <v>1831</v>
      </c>
      <c r="H276" s="40">
        <v>5</v>
      </c>
      <c r="I276" s="131">
        <v>2</v>
      </c>
      <c r="J276" s="40" t="s">
        <v>1832</v>
      </c>
      <c r="K276" s="40">
        <v>13505916719</v>
      </c>
      <c r="L276" s="40" t="s">
        <v>1807</v>
      </c>
      <c r="M276" s="40">
        <v>15106057862</v>
      </c>
      <c r="N276" s="40" t="s">
        <v>1808</v>
      </c>
      <c r="O276" s="40">
        <v>13599735909</v>
      </c>
      <c r="P276" s="23" t="e">
        <f>VLOOKUP(B276,'表2-1'!A:K,13,FALSE)</f>
        <v>#N/A</v>
      </c>
      <c r="Q276" s="23" t="e">
        <f>VLOOKUP(B276,'表2-2'!A:K,13,FALSE)</f>
        <v>#N/A</v>
      </c>
    </row>
    <row r="277" spans="1:17">
      <c r="A277" s="143">
        <v>170</v>
      </c>
      <c r="B277" s="128" t="s">
        <v>243</v>
      </c>
      <c r="C277" s="40" t="s">
        <v>225</v>
      </c>
      <c r="D277" s="170" t="s">
        <v>1829</v>
      </c>
      <c r="E277" s="171" t="s">
        <v>244</v>
      </c>
      <c r="F277" s="84" t="s">
        <v>1833</v>
      </c>
      <c r="G277" s="43" t="s">
        <v>1834</v>
      </c>
      <c r="H277" s="40">
        <v>2</v>
      </c>
      <c r="I277" s="131">
        <v>0</v>
      </c>
      <c r="J277" s="40" t="s">
        <v>1806</v>
      </c>
      <c r="K277" s="40">
        <v>17750921998</v>
      </c>
      <c r="L277" s="40" t="s">
        <v>1807</v>
      </c>
      <c r="M277" s="40">
        <v>15106057862</v>
      </c>
      <c r="N277" s="40" t="s">
        <v>1808</v>
      </c>
      <c r="O277" s="40">
        <v>13599735909</v>
      </c>
      <c r="P277" s="23" t="e">
        <f>VLOOKUP(B277,'表2-1'!A:K,13,FALSE)</f>
        <v>#REF!</v>
      </c>
      <c r="Q277" s="23" t="e">
        <f>VLOOKUP(B277,'表2-2'!A:K,13,FALSE)</f>
        <v>#N/A</v>
      </c>
    </row>
    <row r="278" spans="1:17">
      <c r="A278" s="143"/>
      <c r="B278" s="361" t="s">
        <v>671</v>
      </c>
      <c r="C278" s="40" t="s">
        <v>225</v>
      </c>
      <c r="D278" s="40" t="s">
        <v>1835</v>
      </c>
      <c r="E278" s="74" t="s">
        <v>672</v>
      </c>
      <c r="F278" s="130" t="s">
        <v>1836</v>
      </c>
      <c r="G278" s="43" t="s">
        <v>1837</v>
      </c>
      <c r="H278" s="40">
        <v>4</v>
      </c>
      <c r="I278" s="131">
        <v>0</v>
      </c>
      <c r="J278" s="40" t="s">
        <v>1838</v>
      </c>
      <c r="K278" s="40">
        <v>13859737052</v>
      </c>
      <c r="L278" s="40" t="s">
        <v>1839</v>
      </c>
      <c r="M278" s="40">
        <v>13506910190</v>
      </c>
      <c r="N278" s="40" t="s">
        <v>1808</v>
      </c>
      <c r="O278" s="40">
        <v>13599735909</v>
      </c>
      <c r="P278" s="23" t="e">
        <f>VLOOKUP(B278,'表2-1'!A:K,13,FALSE)</f>
        <v>#N/A</v>
      </c>
      <c r="Q278" s="23" t="e">
        <f>VLOOKUP(B278,'表2-2'!A:K,13,FALSE)</f>
        <v>#REF!</v>
      </c>
    </row>
    <row r="279" spans="1:17">
      <c r="A279" s="143"/>
      <c r="B279" s="361" t="s">
        <v>671</v>
      </c>
      <c r="C279" s="40" t="s">
        <v>225</v>
      </c>
      <c r="D279" s="40" t="s">
        <v>1835</v>
      </c>
      <c r="E279" s="74" t="s">
        <v>675</v>
      </c>
      <c r="F279" s="63" t="s">
        <v>1840</v>
      </c>
      <c r="G279" s="43" t="s">
        <v>1841</v>
      </c>
      <c r="H279" s="40">
        <v>3</v>
      </c>
      <c r="I279" s="131">
        <v>0</v>
      </c>
      <c r="J279" s="40" t="s">
        <v>1838</v>
      </c>
      <c r="K279" s="40">
        <v>13859737052</v>
      </c>
      <c r="L279" s="40" t="s">
        <v>1839</v>
      </c>
      <c r="M279" s="40">
        <v>13506910190</v>
      </c>
      <c r="N279" s="40" t="s">
        <v>1808</v>
      </c>
      <c r="O279" s="40">
        <v>13599735909</v>
      </c>
      <c r="P279" s="23" t="e">
        <f>VLOOKUP(B279,'表2-1'!A:K,13,FALSE)</f>
        <v>#N/A</v>
      </c>
      <c r="Q279" s="23" t="e">
        <f>VLOOKUP(B279,'表2-2'!A:K,13,FALSE)</f>
        <v>#REF!</v>
      </c>
    </row>
    <row r="280" spans="1:17">
      <c r="A280" s="143">
        <v>171</v>
      </c>
      <c r="B280" s="361" t="s">
        <v>671</v>
      </c>
      <c r="C280" s="40" t="s">
        <v>225</v>
      </c>
      <c r="D280" s="40" t="s">
        <v>1835</v>
      </c>
      <c r="E280" s="74" t="s">
        <v>676</v>
      </c>
      <c r="F280" s="63" t="s">
        <v>1842</v>
      </c>
      <c r="G280" s="43" t="s">
        <v>1843</v>
      </c>
      <c r="H280" s="40">
        <v>6</v>
      </c>
      <c r="I280" s="131">
        <v>2</v>
      </c>
      <c r="J280" s="40" t="s">
        <v>1838</v>
      </c>
      <c r="K280" s="40">
        <v>13859737052</v>
      </c>
      <c r="L280" s="40" t="s">
        <v>1839</v>
      </c>
      <c r="M280" s="40">
        <v>13506910190</v>
      </c>
      <c r="N280" s="40" t="s">
        <v>1808</v>
      </c>
      <c r="O280" s="40">
        <v>13599735909</v>
      </c>
      <c r="P280" s="23" t="e">
        <f>VLOOKUP(B280,'表2-1'!A:K,13,FALSE)</f>
        <v>#N/A</v>
      </c>
      <c r="Q280" s="23" t="e">
        <f>VLOOKUP(B280,'表2-2'!A:K,13,FALSE)</f>
        <v>#REF!</v>
      </c>
    </row>
    <row r="281" spans="1:17">
      <c r="A281" s="143">
        <v>172</v>
      </c>
      <c r="B281" s="360" t="s">
        <v>678</v>
      </c>
      <c r="C281" s="40" t="s">
        <v>225</v>
      </c>
      <c r="D281" s="40" t="s">
        <v>1844</v>
      </c>
      <c r="E281" s="74" t="s">
        <v>679</v>
      </c>
      <c r="F281" s="63" t="s">
        <v>1845</v>
      </c>
      <c r="G281" s="43"/>
      <c r="H281" s="40">
        <v>0</v>
      </c>
      <c r="I281" s="131">
        <v>0</v>
      </c>
      <c r="J281" s="40" t="s">
        <v>1846</v>
      </c>
      <c r="K281" s="40">
        <v>13850742761</v>
      </c>
      <c r="L281" s="40" t="s">
        <v>1839</v>
      </c>
      <c r="M281" s="40">
        <v>13506910190</v>
      </c>
      <c r="N281" s="40" t="s">
        <v>1808</v>
      </c>
      <c r="O281" s="40">
        <v>13599735909</v>
      </c>
      <c r="P281" s="23" t="e">
        <f>VLOOKUP(B281,'表2-1'!A:K,13,FALSE)</f>
        <v>#N/A</v>
      </c>
      <c r="Q281" s="23" t="e">
        <f>VLOOKUP(B281,'表2-2'!A:K,13,FALSE)</f>
        <v>#REF!</v>
      </c>
    </row>
    <row r="282" spans="1:17">
      <c r="A282" s="143">
        <v>173</v>
      </c>
      <c r="B282" s="360" t="s">
        <v>682</v>
      </c>
      <c r="C282" s="40" t="s">
        <v>225</v>
      </c>
      <c r="D282" s="40" t="s">
        <v>1847</v>
      </c>
      <c r="E282" s="74" t="s">
        <v>683</v>
      </c>
      <c r="F282" s="63" t="s">
        <v>1848</v>
      </c>
      <c r="G282" s="43" t="s">
        <v>1849</v>
      </c>
      <c r="H282" s="40">
        <v>5</v>
      </c>
      <c r="I282" s="131">
        <v>1</v>
      </c>
      <c r="J282" s="40" t="s">
        <v>1838</v>
      </c>
      <c r="K282" s="40">
        <v>13859737052</v>
      </c>
      <c r="L282" s="40" t="s">
        <v>1839</v>
      </c>
      <c r="M282" s="40">
        <v>13506910190</v>
      </c>
      <c r="N282" s="40" t="s">
        <v>1808</v>
      </c>
      <c r="O282" s="40">
        <v>13599735909</v>
      </c>
      <c r="P282" s="23" t="e">
        <f>VLOOKUP(B282,'表2-1'!A:K,13,FALSE)</f>
        <v>#N/A</v>
      </c>
      <c r="Q282" s="23" t="e">
        <f>VLOOKUP(B282,'表2-2'!A:K,13,FALSE)</f>
        <v>#REF!</v>
      </c>
    </row>
    <row r="283" spans="1:17">
      <c r="A283" s="143">
        <v>174</v>
      </c>
      <c r="B283" s="360" t="s">
        <v>684</v>
      </c>
      <c r="C283" s="40" t="s">
        <v>225</v>
      </c>
      <c r="D283" s="40" t="s">
        <v>1850</v>
      </c>
      <c r="E283" s="74" t="s">
        <v>685</v>
      </c>
      <c r="F283" s="63" t="s">
        <v>1851</v>
      </c>
      <c r="G283" s="43" t="s">
        <v>1852</v>
      </c>
      <c r="H283" s="40">
        <v>5</v>
      </c>
      <c r="I283" s="131">
        <v>2</v>
      </c>
      <c r="J283" s="40" t="s">
        <v>1853</v>
      </c>
      <c r="K283" s="40">
        <v>13859733509</v>
      </c>
      <c r="L283" s="40" t="s">
        <v>1818</v>
      </c>
      <c r="M283" s="40">
        <v>13599233992</v>
      </c>
      <c r="N283" s="40" t="s">
        <v>1808</v>
      </c>
      <c r="O283" s="40">
        <v>13599735909</v>
      </c>
      <c r="P283" s="23" t="e">
        <f>VLOOKUP(B283,'表2-1'!A:K,13,FALSE)</f>
        <v>#N/A</v>
      </c>
      <c r="Q283" s="23" t="e">
        <f>VLOOKUP(B283,'表2-2'!A:K,13,FALSE)</f>
        <v>#REF!</v>
      </c>
    </row>
    <row r="284" spans="1:17">
      <c r="A284" s="143">
        <v>175</v>
      </c>
      <c r="B284" s="360" t="s">
        <v>689</v>
      </c>
      <c r="C284" s="40" t="s">
        <v>225</v>
      </c>
      <c r="D284" s="40" t="s">
        <v>1854</v>
      </c>
      <c r="E284" s="74" t="s">
        <v>690</v>
      </c>
      <c r="F284" s="63" t="s">
        <v>1855</v>
      </c>
      <c r="G284" s="43" t="s">
        <v>1856</v>
      </c>
      <c r="H284" s="40">
        <v>3</v>
      </c>
      <c r="I284" s="131">
        <v>2</v>
      </c>
      <c r="J284" s="40" t="s">
        <v>1816</v>
      </c>
      <c r="K284" s="43" t="s">
        <v>1817</v>
      </c>
      <c r="L284" s="40" t="s">
        <v>1818</v>
      </c>
      <c r="M284" s="40">
        <v>13599233992</v>
      </c>
      <c r="N284" s="40" t="s">
        <v>1808</v>
      </c>
      <c r="O284" s="40">
        <v>13599735909</v>
      </c>
      <c r="P284" s="23" t="e">
        <f>VLOOKUP(B284,'表2-1'!A:K,13,FALSE)</f>
        <v>#N/A</v>
      </c>
      <c r="Q284" s="23" t="e">
        <f>VLOOKUP(B284,'表2-2'!A:K,13,FALSE)</f>
        <v>#REF!</v>
      </c>
    </row>
    <row r="285" spans="1:17">
      <c r="A285" s="143">
        <v>176</v>
      </c>
      <c r="B285" s="360" t="s">
        <v>693</v>
      </c>
      <c r="C285" s="40" t="s">
        <v>225</v>
      </c>
      <c r="D285" s="40" t="s">
        <v>1857</v>
      </c>
      <c r="E285" s="74" t="s">
        <v>694</v>
      </c>
      <c r="F285" s="63" t="s">
        <v>1858</v>
      </c>
      <c r="G285" s="43" t="s">
        <v>1859</v>
      </c>
      <c r="H285" s="40">
        <v>2</v>
      </c>
      <c r="I285" s="131">
        <v>2</v>
      </c>
      <c r="J285" s="40" t="s">
        <v>1816</v>
      </c>
      <c r="K285" s="43" t="s">
        <v>1817</v>
      </c>
      <c r="L285" s="40" t="s">
        <v>1818</v>
      </c>
      <c r="M285" s="40">
        <v>13599233992</v>
      </c>
      <c r="N285" s="40" t="s">
        <v>1808</v>
      </c>
      <c r="O285" s="40">
        <v>13599735909</v>
      </c>
      <c r="P285" s="23" t="e">
        <f>VLOOKUP(B285,'表2-1'!A:K,13,FALSE)</f>
        <v>#N/A</v>
      </c>
      <c r="Q285" s="23" t="e">
        <f>VLOOKUP(B285,'表2-2'!A:K,13,FALSE)</f>
        <v>#REF!</v>
      </c>
    </row>
    <row r="286" spans="1:17">
      <c r="A286" s="143"/>
      <c r="B286" s="361" t="s">
        <v>696</v>
      </c>
      <c r="C286" s="40" t="s">
        <v>225</v>
      </c>
      <c r="D286" s="40" t="s">
        <v>1860</v>
      </c>
      <c r="E286" s="74" t="s">
        <v>697</v>
      </c>
      <c r="F286" s="63" t="s">
        <v>1861</v>
      </c>
      <c r="G286" s="43" t="s">
        <v>1862</v>
      </c>
      <c r="H286" s="40">
        <v>2</v>
      </c>
      <c r="I286" s="131">
        <v>2</v>
      </c>
      <c r="J286" s="40" t="s">
        <v>1816</v>
      </c>
      <c r="K286" s="43" t="s">
        <v>1817</v>
      </c>
      <c r="L286" s="40" t="s">
        <v>1818</v>
      </c>
      <c r="M286" s="40">
        <v>13599233992</v>
      </c>
      <c r="N286" s="40" t="s">
        <v>1808</v>
      </c>
      <c r="O286" s="40">
        <v>13599735909</v>
      </c>
      <c r="P286" s="23" t="e">
        <f>VLOOKUP(B286,'表2-1'!A:K,13,FALSE)</f>
        <v>#N/A</v>
      </c>
      <c r="Q286" s="23" t="e">
        <f>VLOOKUP(B286,'表2-2'!A:K,13,FALSE)</f>
        <v>#REF!</v>
      </c>
    </row>
    <row r="287" spans="1:17">
      <c r="A287" s="143">
        <v>177</v>
      </c>
      <c r="B287" s="361" t="s">
        <v>696</v>
      </c>
      <c r="C287" s="40" t="s">
        <v>225</v>
      </c>
      <c r="D287" s="40" t="s">
        <v>1860</v>
      </c>
      <c r="E287" s="74" t="s">
        <v>699</v>
      </c>
      <c r="F287" s="63" t="s">
        <v>1863</v>
      </c>
      <c r="G287" s="43" t="s">
        <v>1864</v>
      </c>
      <c r="H287" s="40">
        <v>6</v>
      </c>
      <c r="I287" s="131">
        <v>0</v>
      </c>
      <c r="J287" s="40" t="s">
        <v>1816</v>
      </c>
      <c r="K287" s="43" t="s">
        <v>1817</v>
      </c>
      <c r="L287" s="40" t="s">
        <v>1818</v>
      </c>
      <c r="M287" s="40">
        <v>13599233992</v>
      </c>
      <c r="N287" s="40" t="s">
        <v>1808</v>
      </c>
      <c r="O287" s="40">
        <v>13599735909</v>
      </c>
      <c r="P287" s="23" t="e">
        <f>VLOOKUP(B287,'表2-1'!A:K,13,FALSE)</f>
        <v>#N/A</v>
      </c>
      <c r="Q287" s="23" t="e">
        <f>VLOOKUP(B287,'表2-2'!A:K,13,FALSE)</f>
        <v>#REF!</v>
      </c>
    </row>
    <row r="288" spans="1:17">
      <c r="A288" s="143"/>
      <c r="B288" s="361" t="s">
        <v>700</v>
      </c>
      <c r="C288" s="40" t="s">
        <v>225</v>
      </c>
      <c r="D288" s="40" t="s">
        <v>1865</v>
      </c>
      <c r="E288" s="74" t="s">
        <v>701</v>
      </c>
      <c r="F288" s="63" t="s">
        <v>1866</v>
      </c>
      <c r="G288" s="43" t="s">
        <v>1867</v>
      </c>
      <c r="H288" s="40">
        <v>2</v>
      </c>
      <c r="I288" s="131">
        <v>2</v>
      </c>
      <c r="J288" s="40" t="s">
        <v>1816</v>
      </c>
      <c r="K288" s="43" t="s">
        <v>1817</v>
      </c>
      <c r="L288" s="40" t="s">
        <v>1818</v>
      </c>
      <c r="M288" s="40">
        <v>13599233992</v>
      </c>
      <c r="N288" s="40" t="s">
        <v>1808</v>
      </c>
      <c r="O288" s="40">
        <v>13599735909</v>
      </c>
      <c r="P288" s="23" t="e">
        <f>VLOOKUP(B288,'表2-1'!A:K,13,FALSE)</f>
        <v>#N/A</v>
      </c>
      <c r="Q288" s="23" t="e">
        <f>VLOOKUP(B288,'表2-2'!A:K,13,FALSE)</f>
        <v>#REF!</v>
      </c>
    </row>
    <row r="289" spans="1:17">
      <c r="A289" s="143">
        <v>178</v>
      </c>
      <c r="B289" s="361" t="s">
        <v>700</v>
      </c>
      <c r="C289" s="40" t="s">
        <v>225</v>
      </c>
      <c r="D289" s="40" t="s">
        <v>1865</v>
      </c>
      <c r="E289" s="74" t="s">
        <v>703</v>
      </c>
      <c r="F289" s="63" t="s">
        <v>1868</v>
      </c>
      <c r="G289" s="43" t="s">
        <v>1869</v>
      </c>
      <c r="H289" s="40">
        <v>4</v>
      </c>
      <c r="I289" s="131">
        <v>0</v>
      </c>
      <c r="J289" s="40" t="s">
        <v>1816</v>
      </c>
      <c r="K289" s="43" t="s">
        <v>1817</v>
      </c>
      <c r="L289" s="40" t="s">
        <v>1818</v>
      </c>
      <c r="M289" s="40">
        <v>13599233992</v>
      </c>
      <c r="N289" s="40" t="s">
        <v>1808</v>
      </c>
      <c r="O289" s="40">
        <v>13599735909</v>
      </c>
      <c r="P289" s="23" t="e">
        <f>VLOOKUP(B289,'表2-1'!A:K,13,FALSE)</f>
        <v>#N/A</v>
      </c>
      <c r="Q289" s="23" t="e">
        <f>VLOOKUP(B289,'表2-2'!A:K,13,FALSE)</f>
        <v>#REF!</v>
      </c>
    </row>
    <row r="290" spans="1:17">
      <c r="A290" s="143"/>
      <c r="B290" s="361" t="s">
        <v>704</v>
      </c>
      <c r="C290" s="40" t="s">
        <v>225</v>
      </c>
      <c r="D290" s="40" t="s">
        <v>1813</v>
      </c>
      <c r="E290" s="74" t="s">
        <v>705</v>
      </c>
      <c r="F290" s="63" t="s">
        <v>1870</v>
      </c>
      <c r="G290" s="43" t="s">
        <v>1871</v>
      </c>
      <c r="H290" s="40">
        <v>2</v>
      </c>
      <c r="I290" s="131">
        <v>0</v>
      </c>
      <c r="J290" s="40" t="s">
        <v>1816</v>
      </c>
      <c r="K290" s="43" t="s">
        <v>1817</v>
      </c>
      <c r="L290" s="40" t="s">
        <v>1818</v>
      </c>
      <c r="M290" s="40">
        <v>13599233992</v>
      </c>
      <c r="N290" s="40" t="s">
        <v>1808</v>
      </c>
      <c r="O290" s="40">
        <v>13599735909</v>
      </c>
      <c r="P290" s="23" t="e">
        <f>VLOOKUP(B290,'表2-1'!A:K,13,FALSE)</f>
        <v>#N/A</v>
      </c>
      <c r="Q290" s="23" t="e">
        <f>VLOOKUP(B290,'表2-2'!A:K,13,FALSE)</f>
        <v>#REF!</v>
      </c>
    </row>
    <row r="291" spans="1:17">
      <c r="A291" s="143">
        <v>179</v>
      </c>
      <c r="B291" s="361" t="s">
        <v>704</v>
      </c>
      <c r="C291" s="40" t="s">
        <v>225</v>
      </c>
      <c r="D291" s="40" t="s">
        <v>1844</v>
      </c>
      <c r="E291" s="74" t="s">
        <v>706</v>
      </c>
      <c r="F291" s="63" t="s">
        <v>1872</v>
      </c>
      <c r="G291" s="43" t="s">
        <v>1873</v>
      </c>
      <c r="H291" s="40">
        <v>4</v>
      </c>
      <c r="I291" s="131">
        <v>0</v>
      </c>
      <c r="J291" s="40" t="s">
        <v>1816</v>
      </c>
      <c r="K291" s="43" t="s">
        <v>1817</v>
      </c>
      <c r="L291" s="40" t="s">
        <v>1818</v>
      </c>
      <c r="M291" s="40">
        <v>13599233992</v>
      </c>
      <c r="N291" s="40" t="s">
        <v>1808</v>
      </c>
      <c r="O291" s="40">
        <v>13599735909</v>
      </c>
      <c r="P291" s="23" t="e">
        <f>VLOOKUP(B291,'表2-1'!A:K,13,FALSE)</f>
        <v>#N/A</v>
      </c>
      <c r="Q291" s="23" t="e">
        <f>VLOOKUP(B291,'表2-2'!A:K,13,FALSE)</f>
        <v>#REF!</v>
      </c>
    </row>
    <row r="292" spans="1:17">
      <c r="A292" s="143">
        <v>180</v>
      </c>
      <c r="B292" s="360" t="s">
        <v>707</v>
      </c>
      <c r="C292" s="40" t="s">
        <v>225</v>
      </c>
      <c r="D292" s="40" t="s">
        <v>1874</v>
      </c>
      <c r="E292" s="74" t="s">
        <v>708</v>
      </c>
      <c r="F292" s="172" t="str">
        <f>LEFT("350524197607192011",19)</f>
        <v>350524197607192011</v>
      </c>
      <c r="G292" s="43" t="s">
        <v>1875</v>
      </c>
      <c r="H292" s="40">
        <v>2</v>
      </c>
      <c r="I292" s="131">
        <v>0</v>
      </c>
      <c r="J292" s="40" t="s">
        <v>1846</v>
      </c>
      <c r="K292" s="40">
        <v>13850742761</v>
      </c>
      <c r="L292" s="40" t="s">
        <v>1839</v>
      </c>
      <c r="M292" s="40">
        <v>13506910190</v>
      </c>
      <c r="N292" s="40" t="s">
        <v>1808</v>
      </c>
      <c r="O292" s="40">
        <v>13599735909</v>
      </c>
      <c r="P292" s="23" t="e">
        <f>VLOOKUP(B292,'表2-1'!A:K,13,FALSE)</f>
        <v>#N/A</v>
      </c>
      <c r="Q292" s="23" t="e">
        <f>VLOOKUP(B292,'表2-2'!A:K,13,FALSE)</f>
        <v>#REF!</v>
      </c>
    </row>
    <row r="293" spans="1:17">
      <c r="A293" s="143">
        <v>181</v>
      </c>
      <c r="B293" s="360" t="s">
        <v>709</v>
      </c>
      <c r="C293" s="40" t="s">
        <v>225</v>
      </c>
      <c r="D293" s="40" t="s">
        <v>1876</v>
      </c>
      <c r="E293" s="74" t="s">
        <v>1877</v>
      </c>
      <c r="F293" s="63" t="s">
        <v>1878</v>
      </c>
      <c r="G293" s="43" t="s">
        <v>1879</v>
      </c>
      <c r="H293" s="40">
        <v>10</v>
      </c>
      <c r="I293" s="131">
        <v>2</v>
      </c>
      <c r="J293" s="40" t="s">
        <v>1838</v>
      </c>
      <c r="K293" s="40">
        <v>13859737052</v>
      </c>
      <c r="L293" s="40" t="s">
        <v>1839</v>
      </c>
      <c r="M293" s="40">
        <v>13506910190</v>
      </c>
      <c r="N293" s="40" t="s">
        <v>1808</v>
      </c>
      <c r="O293" s="40">
        <v>13599735909</v>
      </c>
      <c r="P293" s="23" t="e">
        <f>VLOOKUP(B293,'表2-1'!A:K,13,FALSE)</f>
        <v>#N/A</v>
      </c>
      <c r="Q293" s="23" t="e">
        <f>VLOOKUP(B293,'表2-2'!A:K,13,FALSE)</f>
        <v>#REF!</v>
      </c>
    </row>
    <row r="294" spans="1:17">
      <c r="A294" s="143">
        <v>182</v>
      </c>
      <c r="B294" s="160" t="s">
        <v>1880</v>
      </c>
      <c r="C294" s="40" t="s">
        <v>225</v>
      </c>
      <c r="D294" s="170" t="s">
        <v>1881</v>
      </c>
      <c r="E294" s="173" t="s">
        <v>1882</v>
      </c>
      <c r="F294" s="43" t="s">
        <v>1883</v>
      </c>
      <c r="G294" s="43" t="s">
        <v>1884</v>
      </c>
      <c r="H294" s="40">
        <v>4</v>
      </c>
      <c r="I294" s="131">
        <v>1</v>
      </c>
      <c r="J294" s="40" t="s">
        <v>1832</v>
      </c>
      <c r="K294" s="40">
        <v>13505916719</v>
      </c>
      <c r="L294" s="40" t="s">
        <v>1807</v>
      </c>
      <c r="M294" s="40">
        <v>15106057862</v>
      </c>
      <c r="N294" s="40" t="s">
        <v>1808</v>
      </c>
      <c r="O294" s="40">
        <v>13599735909</v>
      </c>
      <c r="P294" s="23" t="e">
        <f>VLOOKUP(B294,'表2-1'!A:K,13,FALSE)</f>
        <v>#N/A</v>
      </c>
      <c r="Q294" s="23" t="e">
        <f>VLOOKUP(B294,'表2-2'!A:K,13,FALSE)</f>
        <v>#N/A</v>
      </c>
    </row>
    <row r="295" spans="1:17">
      <c r="A295" s="143">
        <v>183</v>
      </c>
      <c r="B295" s="160" t="s">
        <v>1885</v>
      </c>
      <c r="C295" s="40" t="s">
        <v>225</v>
      </c>
      <c r="D295" s="170" t="s">
        <v>1886</v>
      </c>
      <c r="E295" s="173" t="s">
        <v>1887</v>
      </c>
      <c r="F295" s="43" t="s">
        <v>1888</v>
      </c>
      <c r="G295" s="43" t="s">
        <v>1889</v>
      </c>
      <c r="H295" s="40">
        <v>6</v>
      </c>
      <c r="I295" s="131">
        <v>2</v>
      </c>
      <c r="J295" s="40" t="s">
        <v>1832</v>
      </c>
      <c r="K295" s="40">
        <v>13505916719</v>
      </c>
      <c r="L295" s="40" t="s">
        <v>1807</v>
      </c>
      <c r="M295" s="40">
        <v>15106057862</v>
      </c>
      <c r="N295" s="40" t="s">
        <v>1808</v>
      </c>
      <c r="O295" s="40">
        <v>13599735909</v>
      </c>
      <c r="P295" s="23" t="e">
        <f>VLOOKUP(B295,'表2-1'!A:K,13,FALSE)</f>
        <v>#N/A</v>
      </c>
      <c r="Q295" s="23" t="e">
        <f>VLOOKUP(B295,'表2-2'!A:K,13,FALSE)</f>
        <v>#N/A</v>
      </c>
    </row>
    <row r="296" spans="1:17">
      <c r="A296" s="143">
        <v>184</v>
      </c>
      <c r="B296" s="160" t="s">
        <v>1890</v>
      </c>
      <c r="C296" s="40" t="s">
        <v>225</v>
      </c>
      <c r="D296" s="170" t="s">
        <v>1891</v>
      </c>
      <c r="E296" s="173" t="s">
        <v>1892</v>
      </c>
      <c r="F296" s="43" t="s">
        <v>1893</v>
      </c>
      <c r="G296" s="43" t="s">
        <v>1894</v>
      </c>
      <c r="H296" s="40">
        <v>3</v>
      </c>
      <c r="I296" s="131">
        <v>1</v>
      </c>
      <c r="J296" s="40" t="s">
        <v>1832</v>
      </c>
      <c r="K296" s="40">
        <v>13505916719</v>
      </c>
      <c r="L296" s="40" t="s">
        <v>1807</v>
      </c>
      <c r="M296" s="40">
        <v>15106057862</v>
      </c>
      <c r="N296" s="40" t="s">
        <v>1808</v>
      </c>
      <c r="O296" s="40">
        <v>13599735909</v>
      </c>
      <c r="P296" s="23" t="e">
        <f>VLOOKUP(B296,'表2-1'!A:K,13,FALSE)</f>
        <v>#N/A</v>
      </c>
      <c r="Q296" s="23" t="e">
        <f>VLOOKUP(B296,'表2-2'!A:K,13,FALSE)</f>
        <v>#N/A</v>
      </c>
    </row>
    <row r="297" spans="1:17">
      <c r="A297" s="143"/>
      <c r="B297" s="363" t="s">
        <v>1895</v>
      </c>
      <c r="C297" s="40" t="s">
        <v>250</v>
      </c>
      <c r="D297" s="86" t="s">
        <v>1896</v>
      </c>
      <c r="E297" s="74" t="s">
        <v>246</v>
      </c>
      <c r="F297" s="63" t="s">
        <v>1897</v>
      </c>
      <c r="G297" s="43" t="s">
        <v>1898</v>
      </c>
      <c r="H297" s="131">
        <v>2</v>
      </c>
      <c r="I297" s="131">
        <v>1</v>
      </c>
      <c r="J297" s="40" t="s">
        <v>1899</v>
      </c>
      <c r="K297" s="40">
        <v>13788836189</v>
      </c>
      <c r="L297" s="40" t="s">
        <v>1900</v>
      </c>
      <c r="M297" s="40">
        <v>18305943433</v>
      </c>
      <c r="N297" s="127" t="s">
        <v>255</v>
      </c>
      <c r="O297" s="43" t="s">
        <v>1901</v>
      </c>
      <c r="P297" s="23" t="e">
        <f>VLOOKUP(B297,'表2-1'!A:K,13,FALSE)</f>
        <v>#N/A</v>
      </c>
      <c r="Q297" s="23" t="e">
        <f>VLOOKUP(B297,'表2-2'!A:K,13,FALSE)</f>
        <v>#N/A</v>
      </c>
    </row>
    <row r="298" spans="1:17">
      <c r="A298" s="143"/>
      <c r="B298" s="363" t="s">
        <v>1895</v>
      </c>
      <c r="C298" s="40" t="s">
        <v>250</v>
      </c>
      <c r="D298" s="86" t="s">
        <v>1896</v>
      </c>
      <c r="E298" s="74" t="s">
        <v>251</v>
      </c>
      <c r="F298" s="63" t="s">
        <v>1902</v>
      </c>
      <c r="G298" s="43" t="s">
        <v>1898</v>
      </c>
      <c r="H298" s="131">
        <v>6</v>
      </c>
      <c r="I298" s="131">
        <v>3</v>
      </c>
      <c r="J298" s="40" t="s">
        <v>1899</v>
      </c>
      <c r="K298" s="40">
        <v>13788836189</v>
      </c>
      <c r="L298" s="40" t="s">
        <v>1900</v>
      </c>
      <c r="M298" s="40">
        <v>18305943433</v>
      </c>
      <c r="N298" s="127" t="s">
        <v>255</v>
      </c>
      <c r="O298" s="43" t="s">
        <v>1901</v>
      </c>
      <c r="P298" s="23" t="e">
        <f>VLOOKUP(B298,'表2-1'!A:K,13,FALSE)</f>
        <v>#N/A</v>
      </c>
      <c r="Q298" s="23" t="e">
        <f>VLOOKUP(B298,'表2-2'!A:K,13,FALSE)</f>
        <v>#N/A</v>
      </c>
    </row>
    <row r="299" spans="1:17">
      <c r="A299" s="143"/>
      <c r="B299" s="363" t="s">
        <v>1895</v>
      </c>
      <c r="C299" s="40" t="s">
        <v>250</v>
      </c>
      <c r="D299" s="86" t="s">
        <v>1896</v>
      </c>
      <c r="E299" s="74" t="s">
        <v>252</v>
      </c>
      <c r="F299" s="63" t="s">
        <v>1903</v>
      </c>
      <c r="G299" s="43" t="s">
        <v>1898</v>
      </c>
      <c r="H299" s="131">
        <v>5</v>
      </c>
      <c r="I299" s="131">
        <v>2</v>
      </c>
      <c r="J299" s="40" t="s">
        <v>1899</v>
      </c>
      <c r="K299" s="40">
        <v>13788836189</v>
      </c>
      <c r="L299" s="40" t="s">
        <v>1900</v>
      </c>
      <c r="M299" s="40">
        <v>18305943433</v>
      </c>
      <c r="N299" s="127" t="s">
        <v>255</v>
      </c>
      <c r="O299" s="43" t="s">
        <v>1901</v>
      </c>
      <c r="P299" s="23" t="e">
        <f>VLOOKUP(B299,'表2-1'!A:K,13,FALSE)</f>
        <v>#N/A</v>
      </c>
      <c r="Q299" s="23" t="e">
        <f>VLOOKUP(B299,'表2-2'!A:K,13,FALSE)</f>
        <v>#N/A</v>
      </c>
    </row>
    <row r="300" spans="1:17">
      <c r="A300" s="174">
        <v>185</v>
      </c>
      <c r="B300" s="363" t="s">
        <v>1895</v>
      </c>
      <c r="C300" s="40" t="s">
        <v>250</v>
      </c>
      <c r="D300" s="86" t="s">
        <v>1904</v>
      </c>
      <c r="E300" s="74" t="s">
        <v>253</v>
      </c>
      <c r="F300" s="63" t="s">
        <v>1905</v>
      </c>
      <c r="G300" s="43" t="s">
        <v>1906</v>
      </c>
      <c r="H300" s="131">
        <v>0</v>
      </c>
      <c r="I300" s="131">
        <v>0</v>
      </c>
      <c r="J300" s="40" t="s">
        <v>1899</v>
      </c>
      <c r="K300" s="40">
        <v>13788836189</v>
      </c>
      <c r="L300" s="40" t="s">
        <v>1900</v>
      </c>
      <c r="M300" s="40">
        <v>18305943433</v>
      </c>
      <c r="N300" s="127" t="s">
        <v>255</v>
      </c>
      <c r="O300" s="43" t="s">
        <v>1901</v>
      </c>
      <c r="P300" s="23" t="e">
        <f>VLOOKUP(B300,'表2-1'!A:K,13,FALSE)</f>
        <v>#N/A</v>
      </c>
      <c r="Q300" s="23" t="e">
        <f>VLOOKUP(B300,'表2-2'!A:K,13,FALSE)</f>
        <v>#N/A</v>
      </c>
    </row>
    <row r="301" spans="1:17">
      <c r="A301" s="143">
        <v>186</v>
      </c>
      <c r="B301" s="367" t="s">
        <v>1907</v>
      </c>
      <c r="C301" s="40" t="s">
        <v>250</v>
      </c>
      <c r="D301" s="86" t="s">
        <v>1908</v>
      </c>
      <c r="E301" s="85" t="s">
        <v>255</v>
      </c>
      <c r="F301" s="369" t="s">
        <v>1909</v>
      </c>
      <c r="G301" s="43" t="s">
        <v>1901</v>
      </c>
      <c r="H301" s="131">
        <v>0</v>
      </c>
      <c r="I301" s="131">
        <v>0</v>
      </c>
      <c r="J301" s="40" t="s">
        <v>1910</v>
      </c>
      <c r="K301" s="40">
        <v>13959732180</v>
      </c>
      <c r="L301" s="40" t="s">
        <v>1900</v>
      </c>
      <c r="M301" s="40">
        <v>18305943433</v>
      </c>
      <c r="N301" s="127" t="s">
        <v>255</v>
      </c>
      <c r="O301" s="43" t="s">
        <v>1901</v>
      </c>
      <c r="P301" s="23" t="e">
        <f>VLOOKUP(B301,'表2-1'!A:K,13,FALSE)</f>
        <v>#N/A</v>
      </c>
      <c r="Q301" s="23" t="e">
        <f>VLOOKUP(B301,'表2-2'!A:K,13,FALSE)</f>
        <v>#N/A</v>
      </c>
    </row>
    <row r="302" spans="1:17">
      <c r="A302" s="143"/>
      <c r="B302" s="363" t="s">
        <v>1911</v>
      </c>
      <c r="C302" s="40" t="s">
        <v>250</v>
      </c>
      <c r="D302" s="86" t="s">
        <v>1912</v>
      </c>
      <c r="E302" s="74" t="s">
        <v>259</v>
      </c>
      <c r="F302" s="63" t="s">
        <v>1913</v>
      </c>
      <c r="G302" s="43" t="s">
        <v>1914</v>
      </c>
      <c r="H302" s="131">
        <v>3</v>
      </c>
      <c r="I302" s="131">
        <v>0</v>
      </c>
      <c r="J302" s="40" t="s">
        <v>1915</v>
      </c>
      <c r="K302" s="40">
        <v>13599216927</v>
      </c>
      <c r="L302" s="40" t="s">
        <v>1900</v>
      </c>
      <c r="M302" s="40">
        <v>18305943433</v>
      </c>
      <c r="N302" s="127" t="s">
        <v>255</v>
      </c>
      <c r="O302" s="43" t="s">
        <v>1901</v>
      </c>
      <c r="P302" s="23" t="e">
        <f>VLOOKUP(B302,'表2-1'!A:K,13,FALSE)</f>
        <v>#N/A</v>
      </c>
      <c r="Q302" s="23" t="e">
        <f>VLOOKUP(B302,'表2-2'!A:K,13,FALSE)</f>
        <v>#N/A</v>
      </c>
    </row>
    <row r="303" spans="1:17">
      <c r="A303" s="143"/>
      <c r="B303" s="363" t="s">
        <v>1911</v>
      </c>
      <c r="C303" s="40" t="s">
        <v>250</v>
      </c>
      <c r="D303" s="86" t="s">
        <v>1912</v>
      </c>
      <c r="E303" s="74" t="s">
        <v>262</v>
      </c>
      <c r="F303" s="63" t="s">
        <v>1916</v>
      </c>
      <c r="G303" s="43" t="s">
        <v>1914</v>
      </c>
      <c r="H303" s="131">
        <v>5</v>
      </c>
      <c r="I303" s="131">
        <v>0</v>
      </c>
      <c r="J303" s="40" t="s">
        <v>1915</v>
      </c>
      <c r="K303" s="40">
        <v>13599216927</v>
      </c>
      <c r="L303" s="40" t="s">
        <v>1900</v>
      </c>
      <c r="M303" s="40">
        <v>18305943433</v>
      </c>
      <c r="N303" s="127" t="s">
        <v>255</v>
      </c>
      <c r="O303" s="43" t="s">
        <v>1901</v>
      </c>
      <c r="P303" s="23" t="e">
        <f>VLOOKUP(B303,'表2-1'!A:K,13,FALSE)</f>
        <v>#N/A</v>
      </c>
      <c r="Q303" s="23" t="e">
        <f>VLOOKUP(B303,'表2-2'!A:K,13,FALSE)</f>
        <v>#N/A</v>
      </c>
    </row>
    <row r="304" spans="1:17">
      <c r="A304" s="143"/>
      <c r="B304" s="363" t="s">
        <v>1911</v>
      </c>
      <c r="C304" s="40" t="s">
        <v>250</v>
      </c>
      <c r="D304" s="86" t="s">
        <v>1912</v>
      </c>
      <c r="E304" s="74" t="s">
        <v>263</v>
      </c>
      <c r="F304" s="63" t="s">
        <v>1917</v>
      </c>
      <c r="G304" s="43" t="s">
        <v>1914</v>
      </c>
      <c r="H304" s="131">
        <v>4</v>
      </c>
      <c r="I304" s="131">
        <v>2</v>
      </c>
      <c r="J304" s="40" t="s">
        <v>1915</v>
      </c>
      <c r="K304" s="40">
        <v>13599216927</v>
      </c>
      <c r="L304" s="40" t="s">
        <v>1900</v>
      </c>
      <c r="M304" s="40">
        <v>18305943433</v>
      </c>
      <c r="N304" s="127" t="s">
        <v>255</v>
      </c>
      <c r="O304" s="43" t="s">
        <v>1901</v>
      </c>
      <c r="P304" s="23" t="e">
        <f>VLOOKUP(B304,'表2-1'!A:K,13,FALSE)</f>
        <v>#N/A</v>
      </c>
      <c r="Q304" s="23" t="e">
        <f>VLOOKUP(B304,'表2-2'!A:K,13,FALSE)</f>
        <v>#N/A</v>
      </c>
    </row>
    <row r="305" spans="1:17">
      <c r="A305" s="143">
        <v>187</v>
      </c>
      <c r="B305" s="363" t="s">
        <v>1911</v>
      </c>
      <c r="C305" s="40" t="s">
        <v>250</v>
      </c>
      <c r="D305" s="86" t="s">
        <v>1912</v>
      </c>
      <c r="E305" s="74" t="s">
        <v>264</v>
      </c>
      <c r="F305" s="63" t="s">
        <v>1918</v>
      </c>
      <c r="G305" s="43" t="s">
        <v>1914</v>
      </c>
      <c r="H305" s="131">
        <v>4</v>
      </c>
      <c r="I305" s="131">
        <v>0</v>
      </c>
      <c r="J305" s="40" t="s">
        <v>1915</v>
      </c>
      <c r="K305" s="40">
        <v>13599216927</v>
      </c>
      <c r="L305" s="40" t="s">
        <v>1900</v>
      </c>
      <c r="M305" s="40">
        <v>18305943433</v>
      </c>
      <c r="N305" s="127" t="s">
        <v>255</v>
      </c>
      <c r="O305" s="43" t="s">
        <v>1901</v>
      </c>
      <c r="P305" s="23" t="e">
        <f>VLOOKUP(B305,'表2-1'!A:K,13,FALSE)</f>
        <v>#N/A</v>
      </c>
      <c r="Q305" s="23" t="e">
        <f>VLOOKUP(B305,'表2-2'!A:K,13,FALSE)</f>
        <v>#N/A</v>
      </c>
    </row>
    <row r="306" spans="1:17">
      <c r="A306" s="143">
        <v>188</v>
      </c>
      <c r="B306" s="359" t="s">
        <v>1919</v>
      </c>
      <c r="C306" s="40" t="s">
        <v>250</v>
      </c>
      <c r="D306" s="86" t="s">
        <v>1920</v>
      </c>
      <c r="E306" s="74" t="s">
        <v>266</v>
      </c>
      <c r="F306" s="63" t="s">
        <v>1921</v>
      </c>
      <c r="G306" s="43" t="s">
        <v>1922</v>
      </c>
      <c r="H306" s="131">
        <v>4</v>
      </c>
      <c r="I306" s="131">
        <v>2</v>
      </c>
      <c r="J306" s="40" t="s">
        <v>1923</v>
      </c>
      <c r="K306" s="40">
        <v>13960431786</v>
      </c>
      <c r="L306" s="40" t="s">
        <v>1900</v>
      </c>
      <c r="M306" s="40">
        <v>18305943433</v>
      </c>
      <c r="N306" s="127" t="s">
        <v>255</v>
      </c>
      <c r="O306" s="43" t="s">
        <v>1901</v>
      </c>
      <c r="P306" s="23" t="e">
        <f>VLOOKUP(B306,'表2-1'!A:K,13,FALSE)</f>
        <v>#N/A</v>
      </c>
      <c r="Q306" s="23" t="e">
        <f>VLOOKUP(B306,'表2-2'!A:K,13,FALSE)</f>
        <v>#N/A</v>
      </c>
    </row>
    <row r="307" spans="1:17">
      <c r="A307" s="143"/>
      <c r="B307" s="363" t="s">
        <v>1924</v>
      </c>
      <c r="C307" s="40" t="s">
        <v>250</v>
      </c>
      <c r="D307" s="86" t="s">
        <v>1925</v>
      </c>
      <c r="E307" s="74" t="s">
        <v>1926</v>
      </c>
      <c r="F307" s="63" t="s">
        <v>1927</v>
      </c>
      <c r="G307" s="43" t="s">
        <v>1928</v>
      </c>
      <c r="H307" s="131">
        <v>6</v>
      </c>
      <c r="I307" s="131">
        <v>6</v>
      </c>
      <c r="J307" s="40" t="s">
        <v>1923</v>
      </c>
      <c r="K307" s="40">
        <v>13960431786</v>
      </c>
      <c r="L307" s="40" t="s">
        <v>1900</v>
      </c>
      <c r="M307" s="40">
        <v>18305943433</v>
      </c>
      <c r="N307" s="127" t="s">
        <v>255</v>
      </c>
      <c r="O307" s="43" t="s">
        <v>1901</v>
      </c>
      <c r="P307" s="23" t="e">
        <f>VLOOKUP(B307,'表2-1'!A:K,13,FALSE)</f>
        <v>#N/A</v>
      </c>
      <c r="Q307" s="23" t="e">
        <f>VLOOKUP(B307,'表2-2'!A:K,13,FALSE)</f>
        <v>#N/A</v>
      </c>
    </row>
    <row r="308" spans="1:17">
      <c r="A308" s="143">
        <v>189</v>
      </c>
      <c r="B308" s="363" t="s">
        <v>1924</v>
      </c>
      <c r="C308" s="40" t="s">
        <v>250</v>
      </c>
      <c r="D308" s="86" t="s">
        <v>1925</v>
      </c>
      <c r="E308" s="74" t="s">
        <v>269</v>
      </c>
      <c r="F308" s="63" t="s">
        <v>1929</v>
      </c>
      <c r="G308" s="43" t="s">
        <v>1928</v>
      </c>
      <c r="H308" s="131">
        <v>3</v>
      </c>
      <c r="I308" s="131">
        <v>0</v>
      </c>
      <c r="J308" s="40" t="s">
        <v>1923</v>
      </c>
      <c r="K308" s="40">
        <v>13960431786</v>
      </c>
      <c r="L308" s="40" t="s">
        <v>1900</v>
      </c>
      <c r="M308" s="40">
        <v>18305943433</v>
      </c>
      <c r="N308" s="127" t="s">
        <v>255</v>
      </c>
      <c r="O308" s="43" t="s">
        <v>1901</v>
      </c>
      <c r="P308" s="23" t="e">
        <f>VLOOKUP(B308,'表2-1'!A:K,13,FALSE)</f>
        <v>#N/A</v>
      </c>
      <c r="Q308" s="23" t="e">
        <f>VLOOKUP(B308,'表2-2'!A:K,13,FALSE)</f>
        <v>#N/A</v>
      </c>
    </row>
    <row r="309" spans="1:17">
      <c r="A309" s="143"/>
      <c r="B309" s="361" t="s">
        <v>711</v>
      </c>
      <c r="C309" s="40" t="s">
        <v>250</v>
      </c>
      <c r="D309" s="86" t="s">
        <v>1930</v>
      </c>
      <c r="E309" s="74" t="s">
        <v>712</v>
      </c>
      <c r="F309" s="63" t="s">
        <v>1931</v>
      </c>
      <c r="G309" s="43" t="s">
        <v>1932</v>
      </c>
      <c r="H309" s="131">
        <v>3</v>
      </c>
      <c r="I309" s="131">
        <v>2</v>
      </c>
      <c r="J309" s="40" t="s">
        <v>1933</v>
      </c>
      <c r="K309" s="40">
        <v>13774821879</v>
      </c>
      <c r="L309" s="40" t="s">
        <v>1900</v>
      </c>
      <c r="M309" s="40">
        <v>18305943433</v>
      </c>
      <c r="N309" s="127" t="s">
        <v>255</v>
      </c>
      <c r="O309" s="43" t="s">
        <v>1901</v>
      </c>
      <c r="P309" s="23" t="e">
        <f>VLOOKUP(B309,'表2-1'!A:K,13,FALSE)</f>
        <v>#N/A</v>
      </c>
      <c r="Q309" s="23" t="e">
        <f>VLOOKUP(B309,'表2-2'!A:K,13,FALSE)</f>
        <v>#REF!</v>
      </c>
    </row>
    <row r="310" spans="1:17">
      <c r="A310" s="143"/>
      <c r="B310" s="361" t="s">
        <v>711</v>
      </c>
      <c r="C310" s="40" t="s">
        <v>250</v>
      </c>
      <c r="D310" s="86" t="s">
        <v>1930</v>
      </c>
      <c r="E310" s="74" t="s">
        <v>713</v>
      </c>
      <c r="F310" s="63" t="s">
        <v>1934</v>
      </c>
      <c r="G310" s="43" t="s">
        <v>1935</v>
      </c>
      <c r="H310" s="131">
        <v>9</v>
      </c>
      <c r="I310" s="131">
        <v>2</v>
      </c>
      <c r="J310" s="40" t="s">
        <v>1933</v>
      </c>
      <c r="K310" s="40">
        <v>13774821879</v>
      </c>
      <c r="L310" s="40" t="s">
        <v>1900</v>
      </c>
      <c r="M310" s="40">
        <v>18305943433</v>
      </c>
      <c r="N310" s="127" t="s">
        <v>255</v>
      </c>
      <c r="O310" s="43" t="s">
        <v>1901</v>
      </c>
      <c r="P310" s="23" t="e">
        <f>VLOOKUP(B310,'表2-1'!A:K,13,FALSE)</f>
        <v>#N/A</v>
      </c>
      <c r="Q310" s="23" t="e">
        <f>VLOOKUP(B310,'表2-2'!A:K,13,FALSE)</f>
        <v>#REF!</v>
      </c>
    </row>
    <row r="311" spans="1:17">
      <c r="A311" s="143"/>
      <c r="B311" s="361" t="s">
        <v>711</v>
      </c>
      <c r="C311" s="40" t="s">
        <v>250</v>
      </c>
      <c r="D311" s="86" t="s">
        <v>1930</v>
      </c>
      <c r="E311" s="74" t="s">
        <v>714</v>
      </c>
      <c r="F311" s="63" t="s">
        <v>1936</v>
      </c>
      <c r="G311" s="43" t="s">
        <v>1937</v>
      </c>
      <c r="H311" s="131">
        <v>10</v>
      </c>
      <c r="I311" s="131">
        <v>1</v>
      </c>
      <c r="J311" s="40" t="s">
        <v>1933</v>
      </c>
      <c r="K311" s="40">
        <v>13774821879</v>
      </c>
      <c r="L311" s="40" t="s">
        <v>1900</v>
      </c>
      <c r="M311" s="40">
        <v>18305943433</v>
      </c>
      <c r="N311" s="127" t="s">
        <v>255</v>
      </c>
      <c r="O311" s="43" t="s">
        <v>1901</v>
      </c>
      <c r="P311" s="23" t="e">
        <f>VLOOKUP(B311,'表2-1'!A:K,13,FALSE)</f>
        <v>#N/A</v>
      </c>
      <c r="Q311" s="23" t="e">
        <f>VLOOKUP(B311,'表2-2'!A:K,13,FALSE)</f>
        <v>#REF!</v>
      </c>
    </row>
    <row r="312" spans="1:17">
      <c r="A312" s="143">
        <v>190</v>
      </c>
      <c r="B312" s="361" t="s">
        <v>711</v>
      </c>
      <c r="C312" s="40" t="s">
        <v>250</v>
      </c>
      <c r="D312" s="86" t="s">
        <v>1930</v>
      </c>
      <c r="E312" s="74" t="s">
        <v>715</v>
      </c>
      <c r="F312" s="63" t="s">
        <v>1938</v>
      </c>
      <c r="G312" s="43" t="s">
        <v>1939</v>
      </c>
      <c r="H312" s="131">
        <v>5</v>
      </c>
      <c r="I312" s="131">
        <v>0</v>
      </c>
      <c r="J312" s="40" t="s">
        <v>1933</v>
      </c>
      <c r="K312" s="40">
        <v>13774821879</v>
      </c>
      <c r="L312" s="40" t="s">
        <v>1900</v>
      </c>
      <c r="M312" s="40">
        <v>18305943433</v>
      </c>
      <c r="N312" s="127" t="s">
        <v>255</v>
      </c>
      <c r="O312" s="43" t="s">
        <v>1901</v>
      </c>
      <c r="P312" s="23" t="e">
        <f>VLOOKUP(B312,'表2-1'!A:K,13,FALSE)</f>
        <v>#N/A</v>
      </c>
      <c r="Q312" s="23" t="e">
        <f>VLOOKUP(B312,'表2-2'!A:K,13,FALSE)</f>
        <v>#REF!</v>
      </c>
    </row>
    <row r="313" spans="1:17">
      <c r="A313" s="143"/>
      <c r="B313" s="361" t="s">
        <v>716</v>
      </c>
      <c r="C313" s="40" t="s">
        <v>250</v>
      </c>
      <c r="D313" s="86" t="s">
        <v>1940</v>
      </c>
      <c r="E313" s="74" t="s">
        <v>717</v>
      </c>
      <c r="F313" s="63" t="s">
        <v>1941</v>
      </c>
      <c r="G313" s="43" t="s">
        <v>1942</v>
      </c>
      <c r="H313" s="131">
        <v>0</v>
      </c>
      <c r="I313" s="131">
        <v>0</v>
      </c>
      <c r="J313" s="40" t="s">
        <v>1943</v>
      </c>
      <c r="K313" s="40">
        <v>13959937558</v>
      </c>
      <c r="L313" s="40" t="s">
        <v>1900</v>
      </c>
      <c r="M313" s="40">
        <v>18305943433</v>
      </c>
      <c r="N313" s="127" t="s">
        <v>255</v>
      </c>
      <c r="O313" s="43" t="s">
        <v>1901</v>
      </c>
      <c r="P313" s="23" t="e">
        <f>VLOOKUP(B313,'表2-1'!A:K,13,FALSE)</f>
        <v>#N/A</v>
      </c>
      <c r="Q313" s="23" t="e">
        <f>VLOOKUP(B313,'表2-2'!A:K,13,FALSE)</f>
        <v>#REF!</v>
      </c>
    </row>
    <row r="314" spans="1:17">
      <c r="A314" s="143"/>
      <c r="B314" s="361" t="s">
        <v>716</v>
      </c>
      <c r="C314" s="40" t="s">
        <v>250</v>
      </c>
      <c r="D314" s="86" t="s">
        <v>1940</v>
      </c>
      <c r="E314" s="74" t="s">
        <v>720</v>
      </c>
      <c r="F314" s="63" t="s">
        <v>1944</v>
      </c>
      <c r="G314" s="43" t="s">
        <v>1945</v>
      </c>
      <c r="H314" s="131">
        <v>5</v>
      </c>
      <c r="I314" s="131">
        <v>1</v>
      </c>
      <c r="J314" s="40" t="s">
        <v>1943</v>
      </c>
      <c r="K314" s="40">
        <v>13959937558</v>
      </c>
      <c r="L314" s="40" t="s">
        <v>1900</v>
      </c>
      <c r="M314" s="40">
        <v>18305943433</v>
      </c>
      <c r="N314" s="127" t="s">
        <v>255</v>
      </c>
      <c r="O314" s="43" t="s">
        <v>1901</v>
      </c>
      <c r="P314" s="23" t="e">
        <f>VLOOKUP(B314,'表2-1'!A:K,13,FALSE)</f>
        <v>#N/A</v>
      </c>
      <c r="Q314" s="23" t="e">
        <f>VLOOKUP(B314,'表2-2'!A:K,13,FALSE)</f>
        <v>#REF!</v>
      </c>
    </row>
    <row r="315" spans="1:17">
      <c r="A315" s="167" t="s">
        <v>1946</v>
      </c>
      <c r="B315" s="361" t="s">
        <v>716</v>
      </c>
      <c r="C315" s="40" t="s">
        <v>250</v>
      </c>
      <c r="D315" s="86" t="s">
        <v>1940</v>
      </c>
      <c r="E315" s="74" t="s">
        <v>721</v>
      </c>
      <c r="F315" s="63" t="s">
        <v>1947</v>
      </c>
      <c r="G315" s="43" t="s">
        <v>1948</v>
      </c>
      <c r="H315" s="131">
        <v>0</v>
      </c>
      <c r="I315" s="131">
        <v>0</v>
      </c>
      <c r="J315" s="40" t="s">
        <v>1943</v>
      </c>
      <c r="K315" s="40">
        <v>13959937558</v>
      </c>
      <c r="L315" s="40" t="s">
        <v>1900</v>
      </c>
      <c r="M315" s="40">
        <v>18305943433</v>
      </c>
      <c r="N315" s="127" t="s">
        <v>255</v>
      </c>
      <c r="O315" s="43" t="s">
        <v>1901</v>
      </c>
      <c r="P315" s="23" t="e">
        <f>VLOOKUP(B315,'表2-1'!A:K,13,FALSE)</f>
        <v>#N/A</v>
      </c>
      <c r="Q315" s="23" t="e">
        <f>VLOOKUP(B315,'表2-2'!A:K,13,FALSE)</f>
        <v>#REF!</v>
      </c>
    </row>
    <row r="316" spans="1:17">
      <c r="A316" s="167"/>
      <c r="B316" s="366" t="s">
        <v>722</v>
      </c>
      <c r="C316" s="43" t="s">
        <v>250</v>
      </c>
      <c r="D316" s="43" t="s">
        <v>1949</v>
      </c>
      <c r="E316" s="43" t="s">
        <v>723</v>
      </c>
      <c r="F316" s="43" t="s">
        <v>1950</v>
      </c>
      <c r="G316" s="43" t="s">
        <v>1951</v>
      </c>
      <c r="H316" s="43">
        <v>5</v>
      </c>
      <c r="I316" s="43">
        <v>0</v>
      </c>
      <c r="J316" s="43" t="s">
        <v>1915</v>
      </c>
      <c r="K316" s="43">
        <v>13599216927</v>
      </c>
      <c r="L316" s="43" t="s">
        <v>1900</v>
      </c>
      <c r="M316" s="43">
        <v>18305943433</v>
      </c>
      <c r="N316" s="43" t="s">
        <v>255</v>
      </c>
      <c r="O316" s="43" t="s">
        <v>1901</v>
      </c>
      <c r="P316" s="23" t="e">
        <f>VLOOKUP(B316,'表2-1'!A:K,13,FALSE)</f>
        <v>#N/A</v>
      </c>
      <c r="Q316" s="23" t="e">
        <f>VLOOKUP(B316,'表2-2'!A:K,13,FALSE)</f>
        <v>#REF!</v>
      </c>
    </row>
    <row r="317" spans="1:17">
      <c r="A317" s="167" t="s">
        <v>1952</v>
      </c>
      <c r="B317" s="366" t="s">
        <v>722</v>
      </c>
      <c r="C317" s="43" t="s">
        <v>250</v>
      </c>
      <c r="D317" s="43" t="s">
        <v>1949</v>
      </c>
      <c r="E317" s="43" t="s">
        <v>724</v>
      </c>
      <c r="F317" s="43" t="s">
        <v>1953</v>
      </c>
      <c r="G317" s="43" t="s">
        <v>1951</v>
      </c>
      <c r="H317" s="43">
        <v>5</v>
      </c>
      <c r="I317" s="43">
        <v>1</v>
      </c>
      <c r="J317" s="43" t="s">
        <v>1915</v>
      </c>
      <c r="K317" s="43">
        <v>13599216927</v>
      </c>
      <c r="L317" s="43" t="s">
        <v>1900</v>
      </c>
      <c r="M317" s="43">
        <v>18305943433</v>
      </c>
      <c r="N317" s="43" t="s">
        <v>255</v>
      </c>
      <c r="O317" s="43" t="s">
        <v>1901</v>
      </c>
      <c r="P317" s="23" t="e">
        <f>VLOOKUP(B317,'表2-1'!A:K,13,FALSE)</f>
        <v>#N/A</v>
      </c>
      <c r="Q317" s="23" t="e">
        <f>VLOOKUP(B317,'表2-2'!A:K,13,FALSE)</f>
        <v>#REF!</v>
      </c>
    </row>
    <row r="318" spans="1:17">
      <c r="A318" s="167" t="s">
        <v>1954</v>
      </c>
      <c r="B318" s="43" t="s">
        <v>725</v>
      </c>
      <c r="C318" s="43" t="s">
        <v>250</v>
      </c>
      <c r="D318" s="43" t="s">
        <v>1908</v>
      </c>
      <c r="E318" s="43" t="s">
        <v>255</v>
      </c>
      <c r="F318" s="358" t="s">
        <v>1909</v>
      </c>
      <c r="G318" s="43" t="s">
        <v>1901</v>
      </c>
      <c r="H318" s="43">
        <v>6</v>
      </c>
      <c r="I318" s="43">
        <v>1</v>
      </c>
      <c r="J318" s="43" t="s">
        <v>1910</v>
      </c>
      <c r="K318" s="43">
        <v>13959732180</v>
      </c>
      <c r="L318" s="43" t="s">
        <v>1900</v>
      </c>
      <c r="M318" s="43">
        <v>18305943433</v>
      </c>
      <c r="N318" s="43" t="s">
        <v>255</v>
      </c>
      <c r="O318" s="43" t="s">
        <v>1901</v>
      </c>
      <c r="P318" s="23" t="e">
        <f>VLOOKUP(B318,'表2-1'!A:K,13,FALSE)</f>
        <v>#N/A</v>
      </c>
      <c r="Q318" s="23" t="e">
        <f>VLOOKUP(B318,'表2-2'!A:K,13,FALSE)</f>
        <v>#REF!</v>
      </c>
    </row>
    <row r="319" spans="1:17">
      <c r="A319" s="167" t="s">
        <v>1955</v>
      </c>
      <c r="B319" s="359" t="s">
        <v>1956</v>
      </c>
      <c r="C319" s="86" t="s">
        <v>273</v>
      </c>
      <c r="D319" s="86" t="s">
        <v>1957</v>
      </c>
      <c r="E319" s="74" t="s">
        <v>271</v>
      </c>
      <c r="F319" s="175" t="s">
        <v>1958</v>
      </c>
      <c r="G319" s="88" t="s">
        <v>1959</v>
      </c>
      <c r="H319" s="40">
        <v>0</v>
      </c>
      <c r="I319" s="40">
        <v>0</v>
      </c>
      <c r="J319" s="86" t="s">
        <v>1960</v>
      </c>
      <c r="K319" s="86">
        <v>13860730805</v>
      </c>
      <c r="L319" s="86" t="s">
        <v>1961</v>
      </c>
      <c r="M319" s="86">
        <v>13859734487</v>
      </c>
      <c r="N319" s="86" t="s">
        <v>1962</v>
      </c>
      <c r="O319" s="86">
        <v>18459537868</v>
      </c>
      <c r="P319" s="23" t="e">
        <f>VLOOKUP(B319,'表2-1'!A:K,13,FALSE)</f>
        <v>#N/A</v>
      </c>
      <c r="Q319" s="23" t="e">
        <f>VLOOKUP(B319,'表2-2'!A:K,13,FALSE)</f>
        <v>#N/A</v>
      </c>
    </row>
    <row r="320" spans="1:17">
      <c r="A320" s="167" t="s">
        <v>1963</v>
      </c>
      <c r="B320" s="128" t="s">
        <v>276</v>
      </c>
      <c r="C320" s="86" t="s">
        <v>273</v>
      </c>
      <c r="D320" s="86" t="s">
        <v>1964</v>
      </c>
      <c r="E320" s="127" t="s">
        <v>277</v>
      </c>
      <c r="F320" s="88" t="s">
        <v>1965</v>
      </c>
      <c r="G320" s="88" t="s">
        <v>1966</v>
      </c>
      <c r="H320" s="40">
        <v>0</v>
      </c>
      <c r="I320" s="40">
        <v>0</v>
      </c>
      <c r="J320" s="176" t="s">
        <v>289</v>
      </c>
      <c r="K320" s="177">
        <v>13599737558</v>
      </c>
      <c r="L320" s="86" t="s">
        <v>1961</v>
      </c>
      <c r="M320" s="86">
        <v>13859734487</v>
      </c>
      <c r="N320" s="86" t="s">
        <v>1962</v>
      </c>
      <c r="O320" s="86">
        <v>18459537868</v>
      </c>
      <c r="P320" s="23" t="e">
        <f>VLOOKUP(B320,'表2-1'!A:K,13,FALSE)</f>
        <v>#REF!</v>
      </c>
      <c r="Q320" s="23" t="e">
        <f>VLOOKUP(B320,'表2-2'!A:K,13,FALSE)</f>
        <v>#N/A</v>
      </c>
    </row>
    <row r="321" spans="1:17">
      <c r="A321" s="167" t="s">
        <v>1967</v>
      </c>
      <c r="B321" s="359" t="s">
        <v>1968</v>
      </c>
      <c r="C321" s="86" t="s">
        <v>273</v>
      </c>
      <c r="D321" s="86" t="s">
        <v>1969</v>
      </c>
      <c r="E321" s="74" t="s">
        <v>275</v>
      </c>
      <c r="F321" s="63" t="s">
        <v>1970</v>
      </c>
      <c r="G321" s="88" t="s">
        <v>1971</v>
      </c>
      <c r="H321" s="40">
        <v>0</v>
      </c>
      <c r="I321" s="40">
        <v>0</v>
      </c>
      <c r="J321" s="176" t="s">
        <v>289</v>
      </c>
      <c r="K321" s="177">
        <v>13599737558</v>
      </c>
      <c r="L321" s="86" t="s">
        <v>1961</v>
      </c>
      <c r="M321" s="86">
        <v>13859734487</v>
      </c>
      <c r="N321" s="86" t="s">
        <v>1962</v>
      </c>
      <c r="O321" s="86">
        <v>18459537868</v>
      </c>
      <c r="P321" s="23" t="e">
        <f>VLOOKUP(B321,'表2-1'!A:K,13,FALSE)</f>
        <v>#N/A</v>
      </c>
      <c r="Q321" s="23" t="e">
        <f>VLOOKUP(B321,'表2-2'!A:K,13,FALSE)</f>
        <v>#N/A</v>
      </c>
    </row>
    <row r="322" spans="1:17">
      <c r="A322" s="167" t="s">
        <v>1972</v>
      </c>
      <c r="B322" s="360" t="s">
        <v>754</v>
      </c>
      <c r="C322" s="86" t="s">
        <v>273</v>
      </c>
      <c r="D322" s="86" t="s">
        <v>1973</v>
      </c>
      <c r="E322" s="74" t="s">
        <v>755</v>
      </c>
      <c r="F322" s="63" t="s">
        <v>1974</v>
      </c>
      <c r="G322" s="88" t="s">
        <v>1975</v>
      </c>
      <c r="H322" s="131">
        <v>0</v>
      </c>
      <c r="I322" s="131">
        <v>0</v>
      </c>
      <c r="J322" s="176" t="s">
        <v>289</v>
      </c>
      <c r="K322" s="177">
        <v>13599737558</v>
      </c>
      <c r="L322" s="86" t="s">
        <v>1961</v>
      </c>
      <c r="M322" s="86">
        <v>13859734487</v>
      </c>
      <c r="N322" s="86" t="s">
        <v>1962</v>
      </c>
      <c r="O322" s="86">
        <v>18459537868</v>
      </c>
      <c r="P322" s="23" t="e">
        <f>VLOOKUP(B322,'表2-1'!A:K,13,FALSE)</f>
        <v>#N/A</v>
      </c>
      <c r="Q322" s="23" t="e">
        <f>VLOOKUP(B322,'表2-2'!A:K,13,FALSE)</f>
        <v>#REF!</v>
      </c>
    </row>
    <row r="323" spans="1:17">
      <c r="A323" s="167" t="s">
        <v>1976</v>
      </c>
      <c r="B323" s="360" t="s">
        <v>758</v>
      </c>
      <c r="C323" s="86" t="s">
        <v>273</v>
      </c>
      <c r="D323" s="86" t="s">
        <v>1977</v>
      </c>
      <c r="E323" s="74" t="s">
        <v>759</v>
      </c>
      <c r="F323" s="63" t="s">
        <v>1978</v>
      </c>
      <c r="G323" s="88" t="s">
        <v>1979</v>
      </c>
      <c r="H323" s="131">
        <v>0</v>
      </c>
      <c r="I323" s="131">
        <v>0</v>
      </c>
      <c r="J323" s="176" t="s">
        <v>1980</v>
      </c>
      <c r="K323" s="177">
        <v>13959732965</v>
      </c>
      <c r="L323" s="86" t="s">
        <v>1961</v>
      </c>
      <c r="M323" s="86">
        <v>13859734487</v>
      </c>
      <c r="N323" s="86" t="s">
        <v>1962</v>
      </c>
      <c r="O323" s="86">
        <v>18459537868</v>
      </c>
      <c r="P323" s="23" t="e">
        <f>VLOOKUP(B323,'表2-1'!A:K,13,FALSE)</f>
        <v>#N/A</v>
      </c>
      <c r="Q323" s="23" t="e">
        <f>VLOOKUP(B323,'表2-2'!A:K,13,FALSE)</f>
        <v>#REF!</v>
      </c>
    </row>
    <row r="324" spans="1:17">
      <c r="A324" s="167" t="s">
        <v>1981</v>
      </c>
      <c r="B324" s="360" t="s">
        <v>761</v>
      </c>
      <c r="C324" s="86" t="s">
        <v>273</v>
      </c>
      <c r="D324" s="86" t="s">
        <v>1982</v>
      </c>
      <c r="E324" s="74" t="s">
        <v>762</v>
      </c>
      <c r="F324" s="63" t="s">
        <v>1983</v>
      </c>
      <c r="G324" s="88" t="s">
        <v>1984</v>
      </c>
      <c r="H324" s="131">
        <v>2</v>
      </c>
      <c r="I324" s="131">
        <v>2</v>
      </c>
      <c r="J324" s="176" t="s">
        <v>289</v>
      </c>
      <c r="K324" s="177">
        <v>13599737558</v>
      </c>
      <c r="L324" s="86" t="s">
        <v>1961</v>
      </c>
      <c r="M324" s="86">
        <v>13859734487</v>
      </c>
      <c r="N324" s="86" t="s">
        <v>1962</v>
      </c>
      <c r="O324" s="86">
        <v>18459537868</v>
      </c>
      <c r="P324" s="23" t="e">
        <f>VLOOKUP(B324,'表2-1'!A:K,13,FALSE)</f>
        <v>#N/A</v>
      </c>
      <c r="Q324" s="23" t="e">
        <f>VLOOKUP(B324,'表2-2'!A:K,13,FALSE)</f>
        <v>#REF!</v>
      </c>
    </row>
    <row r="325" spans="1:17">
      <c r="A325" s="167" t="s">
        <v>1985</v>
      </c>
      <c r="B325" s="360" t="s">
        <v>764</v>
      </c>
      <c r="C325" s="86" t="s">
        <v>273</v>
      </c>
      <c r="D325" s="86" t="s">
        <v>1986</v>
      </c>
      <c r="E325" s="74" t="s">
        <v>1987</v>
      </c>
      <c r="F325" s="63" t="s">
        <v>1988</v>
      </c>
      <c r="G325" s="88" t="s">
        <v>1989</v>
      </c>
      <c r="H325" s="131">
        <v>5</v>
      </c>
      <c r="I325" s="131">
        <v>2</v>
      </c>
      <c r="J325" s="176" t="s">
        <v>289</v>
      </c>
      <c r="K325" s="177">
        <v>13599737558</v>
      </c>
      <c r="L325" s="86" t="s">
        <v>1961</v>
      </c>
      <c r="M325" s="86">
        <v>13859734487</v>
      </c>
      <c r="N325" s="86" t="s">
        <v>1962</v>
      </c>
      <c r="O325" s="86">
        <v>18459537868</v>
      </c>
      <c r="P325" s="23" t="e">
        <f>VLOOKUP(B325,'表2-1'!A:K,13,FALSE)</f>
        <v>#N/A</v>
      </c>
      <c r="Q325" s="23" t="e">
        <f>VLOOKUP(B325,'表2-2'!A:K,13,FALSE)</f>
        <v>#REF!</v>
      </c>
    </row>
    <row r="326" spans="1:17">
      <c r="A326" s="167" t="s">
        <v>1990</v>
      </c>
      <c r="B326" s="360" t="s">
        <v>766</v>
      </c>
      <c r="C326" s="86" t="s">
        <v>273</v>
      </c>
      <c r="D326" s="86" t="s">
        <v>1991</v>
      </c>
      <c r="E326" s="74" t="s">
        <v>767</v>
      </c>
      <c r="F326" s="63" t="s">
        <v>1992</v>
      </c>
      <c r="G326" s="88" t="s">
        <v>1993</v>
      </c>
      <c r="H326" s="131">
        <v>0</v>
      </c>
      <c r="I326" s="131">
        <v>0</v>
      </c>
      <c r="J326" s="176" t="s">
        <v>1980</v>
      </c>
      <c r="K326" s="177">
        <v>13959732965</v>
      </c>
      <c r="L326" s="86" t="s">
        <v>1961</v>
      </c>
      <c r="M326" s="86">
        <v>13859734487</v>
      </c>
      <c r="N326" s="86" t="s">
        <v>1962</v>
      </c>
      <c r="O326" s="86">
        <v>18459537868</v>
      </c>
      <c r="P326" s="23" t="e">
        <f>VLOOKUP(B326,'表2-1'!A:K,13,FALSE)</f>
        <v>#N/A</v>
      </c>
      <c r="Q326" s="23" t="e">
        <f>VLOOKUP(B326,'表2-2'!A:K,13,FALSE)</f>
        <v>#REF!</v>
      </c>
    </row>
    <row r="327" spans="1:17">
      <c r="A327" s="167" t="s">
        <v>1994</v>
      </c>
      <c r="B327" s="360" t="s">
        <v>768</v>
      </c>
      <c r="C327" s="86" t="s">
        <v>273</v>
      </c>
      <c r="D327" s="86" t="s">
        <v>1995</v>
      </c>
      <c r="E327" s="74" t="s">
        <v>769</v>
      </c>
      <c r="F327" s="63" t="s">
        <v>1996</v>
      </c>
      <c r="G327" s="88" t="s">
        <v>1997</v>
      </c>
      <c r="H327" s="131">
        <v>4</v>
      </c>
      <c r="I327" s="131">
        <v>0</v>
      </c>
      <c r="J327" s="176" t="s">
        <v>1980</v>
      </c>
      <c r="K327" s="177">
        <v>13959732965</v>
      </c>
      <c r="L327" s="86" t="s">
        <v>1961</v>
      </c>
      <c r="M327" s="86">
        <v>13859734487</v>
      </c>
      <c r="N327" s="86" t="s">
        <v>1962</v>
      </c>
      <c r="O327" s="86">
        <v>18459537868</v>
      </c>
      <c r="P327" s="23" t="e">
        <f>VLOOKUP(B327,'表2-1'!A:K,13,FALSE)</f>
        <v>#N/A</v>
      </c>
      <c r="Q327" s="23" t="e">
        <f>VLOOKUP(B327,'表2-2'!A:K,13,FALSE)</f>
        <v>#REF!</v>
      </c>
    </row>
    <row r="328" spans="1:17">
      <c r="A328" s="167" t="s">
        <v>1998</v>
      </c>
      <c r="B328" s="360" t="s">
        <v>770</v>
      </c>
      <c r="C328" s="86" t="s">
        <v>273</v>
      </c>
      <c r="D328" s="86" t="s">
        <v>1999</v>
      </c>
      <c r="E328" s="74" t="s">
        <v>771</v>
      </c>
      <c r="F328" s="63" t="s">
        <v>2000</v>
      </c>
      <c r="G328" s="88" t="s">
        <v>2001</v>
      </c>
      <c r="H328" s="131">
        <v>0</v>
      </c>
      <c r="I328" s="131">
        <v>0</v>
      </c>
      <c r="J328" s="86" t="s">
        <v>2002</v>
      </c>
      <c r="K328" s="177">
        <v>15359528916</v>
      </c>
      <c r="L328" s="86" t="s">
        <v>1961</v>
      </c>
      <c r="M328" s="86">
        <v>13859734487</v>
      </c>
      <c r="N328" s="86" t="s">
        <v>1962</v>
      </c>
      <c r="O328" s="86">
        <v>18459537868</v>
      </c>
      <c r="P328" s="23" t="e">
        <f>VLOOKUP(B328,'表2-1'!A:K,13,FALSE)</f>
        <v>#N/A</v>
      </c>
      <c r="Q328" s="23" t="e">
        <f>VLOOKUP(B328,'表2-2'!A:K,13,FALSE)</f>
        <v>#REF!</v>
      </c>
    </row>
    <row r="329" spans="1:17">
      <c r="A329" s="167" t="s">
        <v>2003</v>
      </c>
      <c r="B329" s="360" t="s">
        <v>772</v>
      </c>
      <c r="C329" s="86" t="s">
        <v>273</v>
      </c>
      <c r="D329" s="86" t="s">
        <v>2004</v>
      </c>
      <c r="E329" s="74" t="s">
        <v>773</v>
      </c>
      <c r="F329" s="63" t="s">
        <v>2005</v>
      </c>
      <c r="G329" s="88" t="s">
        <v>2006</v>
      </c>
      <c r="H329" s="131">
        <v>0</v>
      </c>
      <c r="I329" s="131">
        <v>0</v>
      </c>
      <c r="J329" s="86" t="s">
        <v>2002</v>
      </c>
      <c r="K329" s="177">
        <v>15359528916</v>
      </c>
      <c r="L329" s="86" t="s">
        <v>1961</v>
      </c>
      <c r="M329" s="86">
        <v>13859734487</v>
      </c>
      <c r="N329" s="86" t="s">
        <v>1962</v>
      </c>
      <c r="O329" s="86">
        <v>18459537868</v>
      </c>
      <c r="P329" s="23" t="e">
        <f>VLOOKUP(B329,'表2-1'!A:K,13,FALSE)</f>
        <v>#N/A</v>
      </c>
      <c r="Q329" s="23" t="e">
        <f>VLOOKUP(B329,'表2-2'!A:K,13,FALSE)</f>
        <v>#REF!</v>
      </c>
    </row>
    <row r="330" spans="1:17">
      <c r="A330" s="167" t="s">
        <v>2007</v>
      </c>
      <c r="B330" s="360" t="s">
        <v>774</v>
      </c>
      <c r="C330" s="86" t="s">
        <v>273</v>
      </c>
      <c r="D330" s="86" t="s">
        <v>2008</v>
      </c>
      <c r="E330" s="74" t="s">
        <v>775</v>
      </c>
      <c r="F330" s="63" t="s">
        <v>2009</v>
      </c>
      <c r="G330" s="88" t="s">
        <v>2010</v>
      </c>
      <c r="H330" s="131">
        <v>1</v>
      </c>
      <c r="I330" s="131">
        <v>1</v>
      </c>
      <c r="J330" s="86" t="s">
        <v>2002</v>
      </c>
      <c r="K330" s="177">
        <v>15359528916</v>
      </c>
      <c r="L330" s="86" t="s">
        <v>1961</v>
      </c>
      <c r="M330" s="86">
        <v>13859734487</v>
      </c>
      <c r="N330" s="86" t="s">
        <v>1962</v>
      </c>
      <c r="O330" s="86">
        <v>18459537868</v>
      </c>
      <c r="P330" s="23" t="e">
        <f>VLOOKUP(B330,'表2-1'!A:K,13,FALSE)</f>
        <v>#N/A</v>
      </c>
      <c r="Q330" s="23" t="e">
        <f>VLOOKUP(B330,'表2-2'!A:K,13,FALSE)</f>
        <v>#REF!</v>
      </c>
    </row>
    <row r="331" spans="1:17">
      <c r="A331" s="167" t="s">
        <v>2011</v>
      </c>
      <c r="B331" s="360" t="s">
        <v>776</v>
      </c>
      <c r="C331" s="86" t="s">
        <v>273</v>
      </c>
      <c r="D331" s="86" t="s">
        <v>2012</v>
      </c>
      <c r="E331" s="74" t="s">
        <v>777</v>
      </c>
      <c r="F331" s="63" t="s">
        <v>2013</v>
      </c>
      <c r="G331" s="88" t="s">
        <v>2014</v>
      </c>
      <c r="H331" s="131">
        <v>0</v>
      </c>
      <c r="I331" s="131">
        <v>0</v>
      </c>
      <c r="J331" s="176" t="s">
        <v>2015</v>
      </c>
      <c r="K331" s="177">
        <v>13799543345</v>
      </c>
      <c r="L331" s="86" t="s">
        <v>1961</v>
      </c>
      <c r="M331" s="86">
        <v>13859734487</v>
      </c>
      <c r="N331" s="86" t="s">
        <v>1962</v>
      </c>
      <c r="O331" s="86">
        <v>18459537868</v>
      </c>
      <c r="P331" s="23" t="e">
        <f>VLOOKUP(B331,'表2-1'!A:K,13,FALSE)</f>
        <v>#N/A</v>
      </c>
      <c r="Q331" s="23" t="e">
        <f>VLOOKUP(B331,'表2-2'!A:K,13,FALSE)</f>
        <v>#REF!</v>
      </c>
    </row>
    <row r="332" spans="1:17">
      <c r="A332" s="167" t="s">
        <v>2016</v>
      </c>
      <c r="B332" s="360" t="s">
        <v>780</v>
      </c>
      <c r="C332" s="86" t="s">
        <v>273</v>
      </c>
      <c r="D332" s="86" t="s">
        <v>2017</v>
      </c>
      <c r="E332" s="74" t="s">
        <v>781</v>
      </c>
      <c r="F332" s="63" t="s">
        <v>2018</v>
      </c>
      <c r="G332" s="88" t="s">
        <v>2019</v>
      </c>
      <c r="H332" s="131">
        <v>2</v>
      </c>
      <c r="I332" s="131">
        <v>2</v>
      </c>
      <c r="J332" s="176" t="s">
        <v>2015</v>
      </c>
      <c r="K332" s="177">
        <v>13799543345</v>
      </c>
      <c r="L332" s="86" t="s">
        <v>1961</v>
      </c>
      <c r="M332" s="86">
        <v>13859734487</v>
      </c>
      <c r="N332" s="86" t="s">
        <v>1962</v>
      </c>
      <c r="O332" s="86">
        <v>18459537868</v>
      </c>
      <c r="P332" s="23" t="e">
        <f>VLOOKUP(B332,'表2-1'!A:K,13,FALSE)</f>
        <v>#N/A</v>
      </c>
      <c r="Q332" s="23" t="e">
        <f>VLOOKUP(B332,'表2-2'!A:K,13,FALSE)</f>
        <v>#REF!</v>
      </c>
    </row>
    <row r="333" spans="1:17">
      <c r="A333" s="167" t="s">
        <v>2020</v>
      </c>
      <c r="B333" s="360" t="s">
        <v>782</v>
      </c>
      <c r="C333" s="86" t="s">
        <v>273</v>
      </c>
      <c r="D333" s="86" t="s">
        <v>2021</v>
      </c>
      <c r="E333" s="74" t="s">
        <v>783</v>
      </c>
      <c r="F333" s="63" t="s">
        <v>2022</v>
      </c>
      <c r="G333" s="88" t="s">
        <v>2023</v>
      </c>
      <c r="H333" s="131">
        <v>0</v>
      </c>
      <c r="I333" s="131">
        <v>0</v>
      </c>
      <c r="J333" s="176" t="s">
        <v>2015</v>
      </c>
      <c r="K333" s="177">
        <v>13799543345</v>
      </c>
      <c r="L333" s="86" t="s">
        <v>1961</v>
      </c>
      <c r="M333" s="86">
        <v>13859734487</v>
      </c>
      <c r="N333" s="86" t="s">
        <v>1962</v>
      </c>
      <c r="O333" s="86">
        <v>18459537868</v>
      </c>
      <c r="P333" s="23" t="e">
        <f>VLOOKUP(B333,'表2-1'!A:K,13,FALSE)</f>
        <v>#N/A</v>
      </c>
      <c r="Q333" s="23" t="e">
        <f>VLOOKUP(B333,'表2-2'!A:K,13,FALSE)</f>
        <v>#REF!</v>
      </c>
    </row>
    <row r="334" spans="1:17">
      <c r="A334" s="143">
        <v>209</v>
      </c>
      <c r="B334" s="360" t="s">
        <v>784</v>
      </c>
      <c r="C334" s="86" t="s">
        <v>273</v>
      </c>
      <c r="D334" s="86" t="s">
        <v>2024</v>
      </c>
      <c r="E334" s="74" t="s">
        <v>785</v>
      </c>
      <c r="F334" s="63" t="s">
        <v>2025</v>
      </c>
      <c r="G334" s="88" t="s">
        <v>2026</v>
      </c>
      <c r="H334" s="131">
        <v>4</v>
      </c>
      <c r="I334" s="131">
        <v>0</v>
      </c>
      <c r="J334" s="176" t="s">
        <v>2027</v>
      </c>
      <c r="K334" s="177">
        <v>13860730805</v>
      </c>
      <c r="L334" s="86" t="s">
        <v>1961</v>
      </c>
      <c r="M334" s="86">
        <v>13859734487</v>
      </c>
      <c r="N334" s="86" t="s">
        <v>1962</v>
      </c>
      <c r="O334" s="86">
        <v>18459537868</v>
      </c>
      <c r="P334" s="23" t="e">
        <f>VLOOKUP(B334,'表2-1'!A:K,13,FALSE)</f>
        <v>#N/A</v>
      </c>
      <c r="Q334" s="23" t="e">
        <f>VLOOKUP(B334,'表2-2'!A:K,13,FALSE)</f>
        <v>#REF!</v>
      </c>
    </row>
    <row r="335" spans="1:17">
      <c r="A335" s="143"/>
      <c r="B335" s="361" t="s">
        <v>787</v>
      </c>
      <c r="C335" s="86" t="s">
        <v>273</v>
      </c>
      <c r="D335" s="178" t="s">
        <v>2028</v>
      </c>
      <c r="E335" s="74" t="s">
        <v>788</v>
      </c>
      <c r="F335" s="63" t="s">
        <v>2029</v>
      </c>
      <c r="G335" s="88" t="s">
        <v>2030</v>
      </c>
      <c r="H335" s="179">
        <v>0</v>
      </c>
      <c r="I335" s="179"/>
      <c r="J335" s="176" t="s">
        <v>2027</v>
      </c>
      <c r="K335" s="177">
        <v>13860730805</v>
      </c>
      <c r="L335" s="86" t="s">
        <v>1961</v>
      </c>
      <c r="M335" s="86">
        <v>13859734487</v>
      </c>
      <c r="N335" s="86" t="s">
        <v>1962</v>
      </c>
      <c r="O335" s="86">
        <v>18459537868</v>
      </c>
      <c r="P335" s="23" t="e">
        <f>VLOOKUP(B335,'表2-1'!A:K,13,FALSE)</f>
        <v>#N/A</v>
      </c>
      <c r="Q335" s="23" t="e">
        <f>VLOOKUP(B335,'表2-2'!A:K,13,FALSE)</f>
        <v>#REF!</v>
      </c>
    </row>
    <row r="336" spans="1:17">
      <c r="A336" s="143"/>
      <c r="B336" s="361" t="s">
        <v>787</v>
      </c>
      <c r="C336" s="86" t="s">
        <v>273</v>
      </c>
      <c r="D336" s="178" t="s">
        <v>2028</v>
      </c>
      <c r="E336" s="74" t="s">
        <v>789</v>
      </c>
      <c r="F336" s="63" t="s">
        <v>2031</v>
      </c>
      <c r="G336" s="88" t="s">
        <v>2032</v>
      </c>
      <c r="H336" s="180">
        <v>0</v>
      </c>
      <c r="I336" s="180"/>
      <c r="J336" s="176" t="s">
        <v>2027</v>
      </c>
      <c r="K336" s="177">
        <v>13860730805</v>
      </c>
      <c r="L336" s="86" t="s">
        <v>1961</v>
      </c>
      <c r="M336" s="86">
        <v>13859734487</v>
      </c>
      <c r="N336" s="86" t="s">
        <v>1962</v>
      </c>
      <c r="O336" s="86">
        <v>18459537868</v>
      </c>
      <c r="P336" s="23" t="e">
        <f>VLOOKUP(B336,'表2-1'!A:K,13,FALSE)</f>
        <v>#N/A</v>
      </c>
      <c r="Q336" s="23" t="e">
        <f>VLOOKUP(B336,'表2-2'!A:K,13,FALSE)</f>
        <v>#REF!</v>
      </c>
    </row>
    <row r="337" spans="1:17">
      <c r="A337" s="143">
        <v>210</v>
      </c>
      <c r="B337" s="361" t="s">
        <v>787</v>
      </c>
      <c r="C337" s="86" t="s">
        <v>273</v>
      </c>
      <c r="D337" s="178" t="s">
        <v>2028</v>
      </c>
      <c r="E337" s="74" t="s">
        <v>790</v>
      </c>
      <c r="F337" s="142" t="s">
        <v>2033</v>
      </c>
      <c r="G337" s="88" t="s">
        <v>2034</v>
      </c>
      <c r="H337" s="181">
        <v>0</v>
      </c>
      <c r="I337" s="181"/>
      <c r="J337" s="176" t="s">
        <v>2027</v>
      </c>
      <c r="K337" s="177">
        <v>13860730805</v>
      </c>
      <c r="L337" s="86" t="s">
        <v>1961</v>
      </c>
      <c r="M337" s="86">
        <v>13859734487</v>
      </c>
      <c r="N337" s="86" t="s">
        <v>1962</v>
      </c>
      <c r="O337" s="86">
        <v>18459537868</v>
      </c>
      <c r="P337" s="23" t="e">
        <f>VLOOKUP(B337,'表2-1'!A:K,13,FALSE)</f>
        <v>#N/A</v>
      </c>
      <c r="Q337" s="23" t="e">
        <f>VLOOKUP(B337,'表2-2'!A:K,13,FALSE)</f>
        <v>#REF!</v>
      </c>
    </row>
    <row r="338" spans="1:17">
      <c r="A338" s="143">
        <v>211</v>
      </c>
      <c r="B338" s="126" t="s">
        <v>2035</v>
      </c>
      <c r="C338" s="86" t="s">
        <v>273</v>
      </c>
      <c r="D338" s="86" t="s">
        <v>1957</v>
      </c>
      <c r="E338" s="127" t="s">
        <v>271</v>
      </c>
      <c r="F338" s="88" t="s">
        <v>1958</v>
      </c>
      <c r="G338" s="88" t="s">
        <v>2036</v>
      </c>
      <c r="H338" s="131">
        <v>0</v>
      </c>
      <c r="I338" s="131">
        <v>0</v>
      </c>
      <c r="J338" s="176" t="s">
        <v>2027</v>
      </c>
      <c r="K338" s="177">
        <v>13860730805</v>
      </c>
      <c r="L338" s="86" t="s">
        <v>1961</v>
      </c>
      <c r="M338" s="86">
        <v>13859734487</v>
      </c>
      <c r="N338" s="86" t="s">
        <v>1962</v>
      </c>
      <c r="O338" s="86">
        <v>18459537868</v>
      </c>
      <c r="P338" s="23" t="e">
        <f>VLOOKUP(B338,'表2-1'!A:K,13,FALSE)</f>
        <v>#N/A</v>
      </c>
      <c r="Q338" s="23" t="e">
        <f>VLOOKUP(B338,'表2-2'!A:K,13,FALSE)</f>
        <v>#N/A</v>
      </c>
    </row>
    <row r="339" spans="1:17">
      <c r="A339" s="143">
        <v>212</v>
      </c>
      <c r="B339" s="126" t="s">
        <v>278</v>
      </c>
      <c r="C339" s="86" t="s">
        <v>273</v>
      </c>
      <c r="D339" s="86" t="s">
        <v>2037</v>
      </c>
      <c r="E339" s="127" t="s">
        <v>279</v>
      </c>
      <c r="F339" s="88" t="s">
        <v>2038</v>
      </c>
      <c r="G339" s="88" t="s">
        <v>2039</v>
      </c>
      <c r="H339" s="131">
        <v>3</v>
      </c>
      <c r="I339" s="131">
        <v>0</v>
      </c>
      <c r="J339" s="176" t="s">
        <v>289</v>
      </c>
      <c r="K339" s="177">
        <v>13599737558</v>
      </c>
      <c r="L339" s="86" t="s">
        <v>1961</v>
      </c>
      <c r="M339" s="86">
        <v>13859734487</v>
      </c>
      <c r="N339" s="86" t="s">
        <v>1962</v>
      </c>
      <c r="O339" s="86">
        <v>18459537868</v>
      </c>
      <c r="P339" s="23" t="e">
        <f>VLOOKUP(B339,'表2-1'!A:K,13,FALSE)</f>
        <v>#REF!</v>
      </c>
      <c r="Q339" s="23" t="e">
        <f>VLOOKUP(B339,'表2-2'!A:K,13,FALSE)</f>
        <v>#N/A</v>
      </c>
    </row>
    <row r="340" spans="1:17">
      <c r="A340" s="143">
        <v>213</v>
      </c>
      <c r="B340" s="126" t="s">
        <v>791</v>
      </c>
      <c r="C340" s="86" t="s">
        <v>273</v>
      </c>
      <c r="D340" s="86" t="s">
        <v>2040</v>
      </c>
      <c r="E340" s="127" t="s">
        <v>792</v>
      </c>
      <c r="F340" s="88" t="s">
        <v>2041</v>
      </c>
      <c r="G340" s="88" t="s">
        <v>2042</v>
      </c>
      <c r="H340" s="131">
        <v>4</v>
      </c>
      <c r="I340" s="131">
        <v>2</v>
      </c>
      <c r="J340" s="176" t="s">
        <v>289</v>
      </c>
      <c r="K340" s="177">
        <v>13599737558</v>
      </c>
      <c r="L340" s="86" t="s">
        <v>1961</v>
      </c>
      <c r="M340" s="86">
        <v>13859734487</v>
      </c>
      <c r="N340" s="86" t="s">
        <v>1962</v>
      </c>
      <c r="O340" s="86">
        <v>18459537868</v>
      </c>
      <c r="P340" s="23" t="e">
        <f>VLOOKUP(B340,'表2-1'!A:K,13,FALSE)</f>
        <v>#N/A</v>
      </c>
      <c r="Q340" s="23" t="e">
        <f>VLOOKUP(B340,'表2-2'!A:K,13,FALSE)</f>
        <v>#REF!</v>
      </c>
    </row>
    <row r="341" spans="1:17">
      <c r="A341" s="143">
        <v>214</v>
      </c>
      <c r="B341" s="126" t="s">
        <v>793</v>
      </c>
      <c r="C341" s="86" t="s">
        <v>273</v>
      </c>
      <c r="D341" s="86" t="s">
        <v>2043</v>
      </c>
      <c r="E341" s="127" t="s">
        <v>794</v>
      </c>
      <c r="F341" s="88" t="s">
        <v>2044</v>
      </c>
      <c r="G341" s="88" t="s">
        <v>2045</v>
      </c>
      <c r="H341" s="131">
        <v>2</v>
      </c>
      <c r="I341" s="131">
        <v>2</v>
      </c>
      <c r="J341" s="176" t="s">
        <v>2027</v>
      </c>
      <c r="K341" s="177">
        <v>13860730805</v>
      </c>
      <c r="L341" s="86" t="s">
        <v>1961</v>
      </c>
      <c r="M341" s="86">
        <v>13859734487</v>
      </c>
      <c r="N341" s="86" t="s">
        <v>1962</v>
      </c>
      <c r="O341" s="86">
        <v>18459537868</v>
      </c>
      <c r="P341" s="23" t="e">
        <f>VLOOKUP(B341,'表2-1'!A:K,13,FALSE)</f>
        <v>#N/A</v>
      </c>
      <c r="Q341" s="23" t="e">
        <f>VLOOKUP(B341,'表2-2'!A:K,13,FALSE)</f>
        <v>#REF!</v>
      </c>
    </row>
    <row r="342" spans="1:17">
      <c r="A342" s="143">
        <v>215</v>
      </c>
      <c r="B342" s="126" t="s">
        <v>795</v>
      </c>
      <c r="C342" s="86" t="s">
        <v>273</v>
      </c>
      <c r="D342" s="86" t="s">
        <v>2046</v>
      </c>
      <c r="E342" s="127" t="s">
        <v>796</v>
      </c>
      <c r="F342" s="88" t="s">
        <v>2047</v>
      </c>
      <c r="G342" s="88" t="s">
        <v>2048</v>
      </c>
      <c r="H342" s="131">
        <v>4</v>
      </c>
      <c r="I342" s="131">
        <v>1</v>
      </c>
      <c r="J342" s="176" t="s">
        <v>289</v>
      </c>
      <c r="K342" s="177">
        <v>13599737558</v>
      </c>
      <c r="L342" s="86" t="s">
        <v>1961</v>
      </c>
      <c r="M342" s="86">
        <v>13859734487</v>
      </c>
      <c r="N342" s="86" t="s">
        <v>1962</v>
      </c>
      <c r="O342" s="86">
        <v>18459537868</v>
      </c>
      <c r="P342" s="23" t="e">
        <f>VLOOKUP(B342,'表2-1'!A:K,13,FALSE)</f>
        <v>#N/A</v>
      </c>
      <c r="Q342" s="23" t="e">
        <f>VLOOKUP(B342,'表2-2'!A:K,13,FALSE)</f>
        <v>#REF!</v>
      </c>
    </row>
    <row r="343" spans="1:17">
      <c r="A343" s="143">
        <v>216</v>
      </c>
      <c r="B343" s="126" t="s">
        <v>797</v>
      </c>
      <c r="C343" s="86" t="s">
        <v>273</v>
      </c>
      <c r="D343" s="86" t="s">
        <v>2049</v>
      </c>
      <c r="E343" s="127" t="s">
        <v>798</v>
      </c>
      <c r="F343" s="88" t="s">
        <v>2050</v>
      </c>
      <c r="G343" s="88" t="s">
        <v>2051</v>
      </c>
      <c r="H343" s="131">
        <v>0</v>
      </c>
      <c r="I343" s="131">
        <v>0</v>
      </c>
      <c r="J343" s="176" t="s">
        <v>289</v>
      </c>
      <c r="K343" s="177">
        <v>13599737558</v>
      </c>
      <c r="L343" s="86" t="s">
        <v>1961</v>
      </c>
      <c r="M343" s="86">
        <v>13859734487</v>
      </c>
      <c r="N343" s="86" t="s">
        <v>1962</v>
      </c>
      <c r="O343" s="86">
        <v>18459537868</v>
      </c>
      <c r="P343" s="23" t="e">
        <f>VLOOKUP(B343,'表2-1'!A:K,13,FALSE)</f>
        <v>#N/A</v>
      </c>
      <c r="Q343" s="23" t="e">
        <f>VLOOKUP(B343,'表2-2'!A:K,13,FALSE)</f>
        <v>#REF!</v>
      </c>
    </row>
    <row r="344" spans="1:17">
      <c r="A344" s="143">
        <v>217</v>
      </c>
      <c r="B344" s="126" t="s">
        <v>799</v>
      </c>
      <c r="C344" s="86" t="s">
        <v>273</v>
      </c>
      <c r="D344" s="86" t="s">
        <v>2052</v>
      </c>
      <c r="E344" s="127" t="s">
        <v>800</v>
      </c>
      <c r="F344" s="88" t="s">
        <v>2053</v>
      </c>
      <c r="G344" s="88" t="s">
        <v>2054</v>
      </c>
      <c r="H344" s="131">
        <v>2</v>
      </c>
      <c r="I344" s="131">
        <v>2</v>
      </c>
      <c r="J344" s="176" t="s">
        <v>2027</v>
      </c>
      <c r="K344" s="177">
        <v>13860730805</v>
      </c>
      <c r="L344" s="86" t="s">
        <v>1961</v>
      </c>
      <c r="M344" s="86">
        <v>13859734487</v>
      </c>
      <c r="N344" s="86" t="s">
        <v>1962</v>
      </c>
      <c r="O344" s="86">
        <v>18459537868</v>
      </c>
      <c r="P344" s="23" t="e">
        <f>VLOOKUP(B344,'表2-1'!A:K,13,FALSE)</f>
        <v>#N/A</v>
      </c>
      <c r="Q344" s="23" t="e">
        <f>VLOOKUP(B344,'表2-2'!A:K,13,FALSE)</f>
        <v>#REF!</v>
      </c>
    </row>
    <row r="345" spans="1:17">
      <c r="A345" s="143">
        <v>218</v>
      </c>
      <c r="B345" s="126" t="s">
        <v>281</v>
      </c>
      <c r="C345" s="86" t="s">
        <v>273</v>
      </c>
      <c r="D345" s="86" t="s">
        <v>2055</v>
      </c>
      <c r="E345" s="127" t="s">
        <v>282</v>
      </c>
      <c r="F345" s="88" t="s">
        <v>2056</v>
      </c>
      <c r="G345" s="88" t="s">
        <v>2057</v>
      </c>
      <c r="H345" s="131">
        <v>15</v>
      </c>
      <c r="I345" s="131">
        <v>2</v>
      </c>
      <c r="J345" s="176" t="s">
        <v>1980</v>
      </c>
      <c r="K345" s="177">
        <v>13959732965</v>
      </c>
      <c r="L345" s="86" t="s">
        <v>1961</v>
      </c>
      <c r="M345" s="86">
        <v>13859734487</v>
      </c>
      <c r="N345" s="86" t="s">
        <v>1962</v>
      </c>
      <c r="O345" s="86">
        <v>18459537868</v>
      </c>
      <c r="P345" s="23" t="e">
        <f>VLOOKUP(B345,'表2-1'!A:K,13,FALSE)</f>
        <v>#REF!</v>
      </c>
      <c r="Q345" s="23" t="e">
        <f>VLOOKUP(B345,'表2-2'!A:K,13,FALSE)</f>
        <v>#N/A</v>
      </c>
    </row>
    <row r="346" spans="1:17">
      <c r="A346" s="143">
        <v>219</v>
      </c>
      <c r="B346" s="126" t="s">
        <v>801</v>
      </c>
      <c r="C346" s="86" t="s">
        <v>273</v>
      </c>
      <c r="D346" s="86" t="s">
        <v>2058</v>
      </c>
      <c r="E346" s="127" t="s">
        <v>802</v>
      </c>
      <c r="F346" s="88" t="s">
        <v>2059</v>
      </c>
      <c r="G346" s="88" t="s">
        <v>2060</v>
      </c>
      <c r="H346" s="131">
        <v>8</v>
      </c>
      <c r="I346" s="131">
        <v>2</v>
      </c>
      <c r="J346" s="176" t="s">
        <v>2015</v>
      </c>
      <c r="K346" s="177">
        <v>13799543345</v>
      </c>
      <c r="L346" s="86" t="s">
        <v>1961</v>
      </c>
      <c r="M346" s="86">
        <v>13859734487</v>
      </c>
      <c r="N346" s="86" t="s">
        <v>1962</v>
      </c>
      <c r="O346" s="86">
        <v>18459537868</v>
      </c>
      <c r="P346" s="23" t="e">
        <f>VLOOKUP(B346,'表2-1'!A:K,13,FALSE)</f>
        <v>#N/A</v>
      </c>
      <c r="Q346" s="23" t="e">
        <f>VLOOKUP(B346,'表2-2'!A:K,13,FALSE)</f>
        <v>#REF!</v>
      </c>
    </row>
    <row r="347" spans="1:17">
      <c r="A347" s="143">
        <v>220</v>
      </c>
      <c r="B347" s="126" t="s">
        <v>803</v>
      </c>
      <c r="C347" s="86" t="s">
        <v>273</v>
      </c>
      <c r="D347" s="86" t="s">
        <v>2061</v>
      </c>
      <c r="E347" s="127" t="s">
        <v>804</v>
      </c>
      <c r="F347" s="88" t="s">
        <v>2062</v>
      </c>
      <c r="G347" s="88" t="s">
        <v>2063</v>
      </c>
      <c r="H347" s="131">
        <v>6</v>
      </c>
      <c r="I347" s="131">
        <v>2</v>
      </c>
      <c r="J347" s="176" t="s">
        <v>1980</v>
      </c>
      <c r="K347" s="177">
        <v>13959732965</v>
      </c>
      <c r="L347" s="86" t="s">
        <v>1961</v>
      </c>
      <c r="M347" s="86">
        <v>13859734487</v>
      </c>
      <c r="N347" s="86" t="s">
        <v>1962</v>
      </c>
      <c r="O347" s="86">
        <v>18459537868</v>
      </c>
      <c r="P347" s="23" t="e">
        <f>VLOOKUP(B347,'表2-1'!A:K,13,FALSE)</f>
        <v>#N/A</v>
      </c>
      <c r="Q347" s="23" t="e">
        <f>VLOOKUP(B347,'表2-2'!A:K,13,FALSE)</f>
        <v>#REF!</v>
      </c>
    </row>
    <row r="348" spans="1:17">
      <c r="A348" s="143">
        <v>221</v>
      </c>
      <c r="B348" s="126" t="s">
        <v>284</v>
      </c>
      <c r="C348" s="86" t="s">
        <v>273</v>
      </c>
      <c r="D348" s="86" t="s">
        <v>2064</v>
      </c>
      <c r="E348" s="127" t="s">
        <v>285</v>
      </c>
      <c r="F348" s="88" t="s">
        <v>2065</v>
      </c>
      <c r="G348" s="88" t="s">
        <v>2066</v>
      </c>
      <c r="H348" s="131">
        <v>7</v>
      </c>
      <c r="I348" s="131">
        <v>1</v>
      </c>
      <c r="J348" s="176" t="s">
        <v>1980</v>
      </c>
      <c r="K348" s="177">
        <v>13959732965</v>
      </c>
      <c r="L348" s="86" t="s">
        <v>1961</v>
      </c>
      <c r="M348" s="86">
        <v>13859734487</v>
      </c>
      <c r="N348" s="86" t="s">
        <v>1962</v>
      </c>
      <c r="O348" s="86">
        <v>18459537868</v>
      </c>
      <c r="P348" s="23" t="e">
        <f>VLOOKUP(B348,'表2-1'!A:K,13,FALSE)</f>
        <v>#REF!</v>
      </c>
      <c r="Q348" s="23" t="e">
        <f>VLOOKUP(B348,'表2-2'!A:K,13,FALSE)</f>
        <v>#N/A</v>
      </c>
    </row>
    <row r="349" spans="1:17">
      <c r="A349" s="143">
        <v>222</v>
      </c>
      <c r="B349" s="126" t="s">
        <v>805</v>
      </c>
      <c r="C349" s="86" t="s">
        <v>273</v>
      </c>
      <c r="D349" s="86" t="s">
        <v>2067</v>
      </c>
      <c r="E349" s="127" t="s">
        <v>806</v>
      </c>
      <c r="F349" s="88" t="s">
        <v>2068</v>
      </c>
      <c r="G349" s="88" t="s">
        <v>2069</v>
      </c>
      <c r="H349" s="131">
        <v>0</v>
      </c>
      <c r="I349" s="131">
        <v>0</v>
      </c>
      <c r="J349" s="176" t="s">
        <v>289</v>
      </c>
      <c r="K349" s="177">
        <v>13599737558</v>
      </c>
      <c r="L349" s="86" t="s">
        <v>1961</v>
      </c>
      <c r="M349" s="86">
        <v>13859734487</v>
      </c>
      <c r="N349" s="86" t="s">
        <v>1962</v>
      </c>
      <c r="O349" s="86">
        <v>18459537868</v>
      </c>
      <c r="P349" s="23" t="e">
        <f>VLOOKUP(B349,'表2-1'!A:K,13,FALSE)</f>
        <v>#N/A</v>
      </c>
      <c r="Q349" s="23" t="e">
        <f>VLOOKUP(B349,'表2-2'!A:K,13,FALSE)</f>
        <v>#REF!</v>
      </c>
    </row>
    <row r="350" spans="1:17">
      <c r="A350" s="143">
        <v>223</v>
      </c>
      <c r="B350" s="126" t="s">
        <v>807</v>
      </c>
      <c r="C350" s="86" t="s">
        <v>273</v>
      </c>
      <c r="D350" s="86" t="s">
        <v>2070</v>
      </c>
      <c r="E350" s="127" t="s">
        <v>808</v>
      </c>
      <c r="F350" s="88" t="s">
        <v>2071</v>
      </c>
      <c r="G350" s="88" t="s">
        <v>2072</v>
      </c>
      <c r="H350" s="131">
        <v>4</v>
      </c>
      <c r="I350" s="131">
        <v>2</v>
      </c>
      <c r="J350" s="176" t="s">
        <v>289</v>
      </c>
      <c r="K350" s="177">
        <v>13599737558</v>
      </c>
      <c r="L350" s="86" t="s">
        <v>1961</v>
      </c>
      <c r="M350" s="86">
        <v>13859734487</v>
      </c>
      <c r="N350" s="86" t="s">
        <v>1962</v>
      </c>
      <c r="O350" s="86">
        <v>18459537868</v>
      </c>
      <c r="P350" s="23" t="e">
        <f>VLOOKUP(B350,'表2-1'!A:K,13,FALSE)</f>
        <v>#N/A</v>
      </c>
      <c r="Q350" s="23" t="e">
        <f>VLOOKUP(B350,'表2-2'!A:K,13,FALSE)</f>
        <v>#REF!</v>
      </c>
    </row>
    <row r="351" spans="1:17">
      <c r="A351" s="143">
        <v>224</v>
      </c>
      <c r="B351" s="126" t="s">
        <v>286</v>
      </c>
      <c r="C351" s="86" t="s">
        <v>273</v>
      </c>
      <c r="D351" s="86" t="s">
        <v>2073</v>
      </c>
      <c r="E351" s="127" t="s">
        <v>287</v>
      </c>
      <c r="F351" s="88" t="s">
        <v>2074</v>
      </c>
      <c r="G351" s="88" t="s">
        <v>2075</v>
      </c>
      <c r="H351" s="131">
        <v>6</v>
      </c>
      <c r="I351" s="131">
        <v>2</v>
      </c>
      <c r="J351" s="176" t="s">
        <v>1980</v>
      </c>
      <c r="K351" s="177">
        <v>13959732965</v>
      </c>
      <c r="L351" s="86" t="s">
        <v>1961</v>
      </c>
      <c r="M351" s="86">
        <v>13859734487</v>
      </c>
      <c r="N351" s="86" t="s">
        <v>1962</v>
      </c>
      <c r="O351" s="86">
        <v>18459537868</v>
      </c>
      <c r="P351" s="23" t="e">
        <f>VLOOKUP(B351,'表2-1'!A:K,13,FALSE)</f>
        <v>#REF!</v>
      </c>
      <c r="Q351" s="23" t="e">
        <f>VLOOKUP(B351,'表2-2'!A:K,13,FALSE)</f>
        <v>#N/A</v>
      </c>
    </row>
    <row r="352" spans="1:17">
      <c r="A352" s="143">
        <v>225</v>
      </c>
      <c r="B352" s="126" t="s">
        <v>288</v>
      </c>
      <c r="C352" s="86" t="s">
        <v>273</v>
      </c>
      <c r="D352" s="86" t="s">
        <v>2076</v>
      </c>
      <c r="E352" s="127" t="s">
        <v>289</v>
      </c>
      <c r="F352" s="88" t="s">
        <v>2077</v>
      </c>
      <c r="G352" s="88" t="s">
        <v>2078</v>
      </c>
      <c r="H352" s="131">
        <v>4</v>
      </c>
      <c r="I352" s="131">
        <v>2</v>
      </c>
      <c r="J352" s="176" t="s">
        <v>289</v>
      </c>
      <c r="K352" s="177">
        <v>13599737558</v>
      </c>
      <c r="L352" s="86" t="s">
        <v>1961</v>
      </c>
      <c r="M352" s="86">
        <v>13859734487</v>
      </c>
      <c r="N352" s="86" t="s">
        <v>1962</v>
      </c>
      <c r="O352" s="86">
        <v>18459537868</v>
      </c>
      <c r="P352" s="23" t="e">
        <f>VLOOKUP(B352,'表2-1'!A:K,13,FALSE)</f>
        <v>#REF!</v>
      </c>
      <c r="Q352" s="23" t="e">
        <f>VLOOKUP(B352,'表2-2'!A:K,13,FALSE)</f>
        <v>#N/A</v>
      </c>
    </row>
    <row r="353" spans="1:17">
      <c r="A353" s="143">
        <v>226</v>
      </c>
      <c r="B353" s="126" t="s">
        <v>809</v>
      </c>
      <c r="C353" s="86" t="s">
        <v>273</v>
      </c>
      <c r="D353" s="86" t="s">
        <v>2079</v>
      </c>
      <c r="E353" s="127" t="s">
        <v>810</v>
      </c>
      <c r="F353" s="88" t="s">
        <v>2080</v>
      </c>
      <c r="G353" s="88" t="s">
        <v>2081</v>
      </c>
      <c r="H353" s="131">
        <v>5</v>
      </c>
      <c r="I353" s="131">
        <v>2</v>
      </c>
      <c r="J353" s="176" t="s">
        <v>1980</v>
      </c>
      <c r="K353" s="177">
        <v>13959732965</v>
      </c>
      <c r="L353" s="86" t="s">
        <v>1961</v>
      </c>
      <c r="M353" s="86">
        <v>13859734487</v>
      </c>
      <c r="N353" s="86" t="s">
        <v>1962</v>
      </c>
      <c r="O353" s="86">
        <v>18459537868</v>
      </c>
      <c r="P353" s="23" t="e">
        <f>VLOOKUP(B353,'表2-1'!A:K,13,FALSE)</f>
        <v>#N/A</v>
      </c>
      <c r="Q353" s="23" t="e">
        <f>VLOOKUP(B353,'表2-2'!A:K,13,FALSE)</f>
        <v>#REF!</v>
      </c>
    </row>
    <row r="354" spans="1:17">
      <c r="A354" s="143">
        <v>227</v>
      </c>
      <c r="B354" s="126" t="s">
        <v>811</v>
      </c>
      <c r="C354" s="86" t="s">
        <v>273</v>
      </c>
      <c r="D354" s="86" t="s">
        <v>2082</v>
      </c>
      <c r="E354" s="127" t="s">
        <v>189</v>
      </c>
      <c r="F354" s="88" t="s">
        <v>2083</v>
      </c>
      <c r="G354" s="88" t="s">
        <v>2084</v>
      </c>
      <c r="H354" s="131">
        <v>2</v>
      </c>
      <c r="I354" s="131">
        <v>2</v>
      </c>
      <c r="J354" s="176" t="s">
        <v>289</v>
      </c>
      <c r="K354" s="177">
        <v>13599737558</v>
      </c>
      <c r="L354" s="86" t="s">
        <v>1961</v>
      </c>
      <c r="M354" s="86">
        <v>13859734487</v>
      </c>
      <c r="N354" s="86" t="s">
        <v>1962</v>
      </c>
      <c r="O354" s="86">
        <v>18459537868</v>
      </c>
      <c r="P354" s="23" t="e">
        <f>VLOOKUP(B354,'表2-1'!A:K,13,FALSE)</f>
        <v>#N/A</v>
      </c>
      <c r="Q354" s="23" t="e">
        <f>VLOOKUP(B354,'表2-2'!A:K,13,FALSE)</f>
        <v>#REF!</v>
      </c>
    </row>
    <row r="355" spans="1:17">
      <c r="A355" s="143">
        <v>228</v>
      </c>
      <c r="B355" s="126" t="s">
        <v>812</v>
      </c>
      <c r="C355" s="86" t="s">
        <v>273</v>
      </c>
      <c r="D355" s="86" t="s">
        <v>2085</v>
      </c>
      <c r="E355" s="127" t="s">
        <v>216</v>
      </c>
      <c r="F355" s="88" t="s">
        <v>2086</v>
      </c>
      <c r="G355" s="88" t="s">
        <v>2087</v>
      </c>
      <c r="H355" s="131">
        <v>3</v>
      </c>
      <c r="I355" s="131">
        <v>0</v>
      </c>
      <c r="J355" s="176" t="s">
        <v>2027</v>
      </c>
      <c r="K355" s="177">
        <v>13860730805</v>
      </c>
      <c r="L355" s="86" t="s">
        <v>1961</v>
      </c>
      <c r="M355" s="86">
        <v>13859734487</v>
      </c>
      <c r="N355" s="86" t="s">
        <v>1962</v>
      </c>
      <c r="O355" s="86">
        <v>18459537868</v>
      </c>
      <c r="P355" s="23" t="e">
        <f>VLOOKUP(B355,'表2-1'!A:K,13,FALSE)</f>
        <v>#N/A</v>
      </c>
      <c r="Q355" s="23" t="e">
        <f>VLOOKUP(B355,'表2-2'!A:K,13,FALSE)</f>
        <v>#REF!</v>
      </c>
    </row>
    <row r="356" spans="1:17">
      <c r="A356" s="143"/>
      <c r="B356" s="126" t="s">
        <v>290</v>
      </c>
      <c r="C356" s="86" t="s">
        <v>273</v>
      </c>
      <c r="D356" s="86" t="s">
        <v>2088</v>
      </c>
      <c r="E356" s="127" t="s">
        <v>291</v>
      </c>
      <c r="F356" s="88" t="s">
        <v>2089</v>
      </c>
      <c r="G356" s="88" t="s">
        <v>2090</v>
      </c>
      <c r="H356" s="131">
        <v>6</v>
      </c>
      <c r="I356" s="131">
        <v>0</v>
      </c>
      <c r="J356" s="176" t="s">
        <v>289</v>
      </c>
      <c r="K356" s="177">
        <v>13599737558</v>
      </c>
      <c r="L356" s="86" t="s">
        <v>1961</v>
      </c>
      <c r="M356" s="86">
        <v>13859734487</v>
      </c>
      <c r="N356" s="86" t="s">
        <v>1962</v>
      </c>
      <c r="O356" s="86">
        <v>18459537868</v>
      </c>
      <c r="P356" s="23" t="e">
        <f>VLOOKUP(B356,'表2-1'!A:K,13,FALSE)</f>
        <v>#REF!</v>
      </c>
      <c r="Q356" s="23" t="e">
        <f>VLOOKUP(B356,'表2-2'!A:K,13,FALSE)</f>
        <v>#N/A</v>
      </c>
    </row>
    <row r="357" spans="1:17">
      <c r="A357" s="143"/>
      <c r="B357" s="370" t="s">
        <v>2091</v>
      </c>
      <c r="C357" s="86" t="s">
        <v>296</v>
      </c>
      <c r="D357" s="86" t="s">
        <v>2092</v>
      </c>
      <c r="E357" s="183" t="s">
        <v>293</v>
      </c>
      <c r="F357" s="130" t="s">
        <v>2093</v>
      </c>
      <c r="G357" s="93">
        <v>13515049258</v>
      </c>
      <c r="H357" s="131">
        <v>0</v>
      </c>
      <c r="I357" s="131">
        <v>0</v>
      </c>
      <c r="J357" s="86" t="s">
        <v>297</v>
      </c>
      <c r="K357" s="86">
        <v>13515049258</v>
      </c>
      <c r="L357" s="86" t="s">
        <v>2094</v>
      </c>
      <c r="M357" s="86">
        <v>18206083723</v>
      </c>
      <c r="N357" s="86" t="s">
        <v>2095</v>
      </c>
      <c r="O357" s="86">
        <v>13505039558</v>
      </c>
      <c r="P357" s="23" t="e">
        <f>VLOOKUP(B357,'表2-1'!A:K,13,FALSE)</f>
        <v>#N/A</v>
      </c>
      <c r="Q357" s="23" t="e">
        <f>VLOOKUP(B357,'表2-2'!A:K,13,FALSE)</f>
        <v>#N/A</v>
      </c>
    </row>
    <row r="358" spans="1:17">
      <c r="A358" s="143"/>
      <c r="B358" s="370" t="s">
        <v>2091</v>
      </c>
      <c r="C358" s="86" t="s">
        <v>296</v>
      </c>
      <c r="D358" s="86" t="s">
        <v>2092</v>
      </c>
      <c r="E358" s="74" t="s">
        <v>297</v>
      </c>
      <c r="F358" s="63" t="s">
        <v>2096</v>
      </c>
      <c r="G358" s="93">
        <v>13515049258</v>
      </c>
      <c r="H358" s="131">
        <v>0</v>
      </c>
      <c r="I358" s="131">
        <v>0</v>
      </c>
      <c r="J358" s="86" t="s">
        <v>297</v>
      </c>
      <c r="K358" s="86">
        <v>13515049258</v>
      </c>
      <c r="L358" s="86" t="s">
        <v>2094</v>
      </c>
      <c r="M358" s="86">
        <v>18206083723</v>
      </c>
      <c r="N358" s="86" t="s">
        <v>2095</v>
      </c>
      <c r="O358" s="86">
        <v>13505039558</v>
      </c>
      <c r="P358" s="23" t="e">
        <f>VLOOKUP(B358,'表2-1'!A:K,13,FALSE)</f>
        <v>#N/A</v>
      </c>
      <c r="Q358" s="23" t="e">
        <f>VLOOKUP(B358,'表2-2'!A:K,13,FALSE)</f>
        <v>#N/A</v>
      </c>
    </row>
    <row r="359" spans="1:17">
      <c r="A359" s="143"/>
      <c r="B359" s="370" t="s">
        <v>2091</v>
      </c>
      <c r="C359" s="86" t="s">
        <v>296</v>
      </c>
      <c r="D359" s="86" t="s">
        <v>2092</v>
      </c>
      <c r="E359" s="74" t="s">
        <v>298</v>
      </c>
      <c r="F359" s="63" t="s">
        <v>2097</v>
      </c>
      <c r="G359" s="93">
        <v>13515049258</v>
      </c>
      <c r="H359" s="131">
        <v>0</v>
      </c>
      <c r="I359" s="131">
        <v>0</v>
      </c>
      <c r="J359" s="86" t="s">
        <v>297</v>
      </c>
      <c r="K359" s="86">
        <v>13515049258</v>
      </c>
      <c r="L359" s="86" t="s">
        <v>2094</v>
      </c>
      <c r="M359" s="86">
        <v>18206083723</v>
      </c>
      <c r="N359" s="86" t="s">
        <v>2095</v>
      </c>
      <c r="O359" s="86">
        <v>13505039558</v>
      </c>
      <c r="P359" s="23" t="e">
        <f>VLOOKUP(B359,'表2-1'!A:K,13,FALSE)</f>
        <v>#N/A</v>
      </c>
      <c r="Q359" s="23" t="e">
        <f>VLOOKUP(B359,'表2-2'!A:K,13,FALSE)</f>
        <v>#N/A</v>
      </c>
    </row>
    <row r="360" spans="1:17">
      <c r="A360" s="143"/>
      <c r="B360" s="370" t="s">
        <v>2091</v>
      </c>
      <c r="C360" s="86" t="s">
        <v>296</v>
      </c>
      <c r="D360" s="86" t="s">
        <v>2092</v>
      </c>
      <c r="E360" s="74" t="s">
        <v>299</v>
      </c>
      <c r="F360" s="63" t="s">
        <v>2098</v>
      </c>
      <c r="G360" s="93">
        <v>13515049258</v>
      </c>
      <c r="H360" s="131">
        <v>0</v>
      </c>
      <c r="I360" s="131">
        <v>0</v>
      </c>
      <c r="J360" s="86" t="s">
        <v>297</v>
      </c>
      <c r="K360" s="86">
        <v>13515049258</v>
      </c>
      <c r="L360" s="86" t="s">
        <v>2094</v>
      </c>
      <c r="M360" s="86">
        <v>18206083723</v>
      </c>
      <c r="N360" s="86" t="s">
        <v>2095</v>
      </c>
      <c r="O360" s="86">
        <v>13505039558</v>
      </c>
      <c r="P360" s="23" t="e">
        <f>VLOOKUP(B360,'表2-1'!A:K,13,FALSE)</f>
        <v>#N/A</v>
      </c>
      <c r="Q360" s="23" t="e">
        <f>VLOOKUP(B360,'表2-2'!A:K,13,FALSE)</f>
        <v>#N/A</v>
      </c>
    </row>
    <row r="361" spans="1:17">
      <c r="A361" s="143">
        <v>229</v>
      </c>
      <c r="B361" s="370" t="s">
        <v>2091</v>
      </c>
      <c r="C361" s="86" t="s">
        <v>296</v>
      </c>
      <c r="D361" s="86" t="s">
        <v>2092</v>
      </c>
      <c r="E361" s="74" t="s">
        <v>300</v>
      </c>
      <c r="F361" s="63" t="s">
        <v>2099</v>
      </c>
      <c r="G361" s="93">
        <v>13515049258</v>
      </c>
      <c r="H361" s="131">
        <v>0</v>
      </c>
      <c r="I361" s="131">
        <v>0</v>
      </c>
      <c r="J361" s="86" t="s">
        <v>297</v>
      </c>
      <c r="K361" s="86">
        <v>13515049258</v>
      </c>
      <c r="L361" s="86" t="s">
        <v>2094</v>
      </c>
      <c r="M361" s="86">
        <v>18206083723</v>
      </c>
      <c r="N361" s="86" t="s">
        <v>2095</v>
      </c>
      <c r="O361" s="86">
        <v>13505039558</v>
      </c>
      <c r="P361" s="23" t="e">
        <f>VLOOKUP(B361,'表2-1'!A:K,13,FALSE)</f>
        <v>#N/A</v>
      </c>
      <c r="Q361" s="23" t="e">
        <f>VLOOKUP(B361,'表2-2'!A:K,13,FALSE)</f>
        <v>#N/A</v>
      </c>
    </row>
    <row r="362" spans="1:17">
      <c r="A362" s="143"/>
      <c r="B362" s="370" t="s">
        <v>2091</v>
      </c>
      <c r="C362" s="86" t="s">
        <v>296</v>
      </c>
      <c r="D362" s="86" t="s">
        <v>2092</v>
      </c>
      <c r="E362" s="74" t="s">
        <v>301</v>
      </c>
      <c r="F362" s="63" t="s">
        <v>2100</v>
      </c>
      <c r="G362" s="93">
        <v>13515049258</v>
      </c>
      <c r="H362" s="131">
        <v>0</v>
      </c>
      <c r="I362" s="131">
        <v>0</v>
      </c>
      <c r="J362" s="86" t="s">
        <v>297</v>
      </c>
      <c r="K362" s="86">
        <v>13515049258</v>
      </c>
      <c r="L362" s="86" t="s">
        <v>2094</v>
      </c>
      <c r="M362" s="86">
        <v>18206083723</v>
      </c>
      <c r="N362" s="86" t="s">
        <v>2095</v>
      </c>
      <c r="O362" s="86">
        <v>13505039558</v>
      </c>
      <c r="P362" s="23" t="e">
        <f>VLOOKUP(B362,'表2-1'!A:K,13,FALSE)</f>
        <v>#N/A</v>
      </c>
      <c r="Q362" s="23" t="e">
        <f>VLOOKUP(B362,'表2-2'!A:K,13,FALSE)</f>
        <v>#N/A</v>
      </c>
    </row>
    <row r="363" spans="1:17">
      <c r="A363" s="143"/>
      <c r="B363" s="362" t="s">
        <v>2101</v>
      </c>
      <c r="C363" s="86" t="s">
        <v>296</v>
      </c>
      <c r="D363" s="86" t="s">
        <v>2102</v>
      </c>
      <c r="E363" s="74" t="s">
        <v>2103</v>
      </c>
      <c r="F363" s="63" t="s">
        <v>2104</v>
      </c>
      <c r="G363" s="93">
        <v>18806095938</v>
      </c>
      <c r="H363" s="131">
        <v>3</v>
      </c>
      <c r="I363" s="131">
        <v>2</v>
      </c>
      <c r="J363" s="86" t="s">
        <v>2105</v>
      </c>
      <c r="K363" s="86">
        <v>13515032932</v>
      </c>
      <c r="L363" s="86" t="s">
        <v>2094</v>
      </c>
      <c r="M363" s="86">
        <v>18206083723</v>
      </c>
      <c r="N363" s="86" t="s">
        <v>2095</v>
      </c>
      <c r="O363" s="86">
        <v>13505039558</v>
      </c>
      <c r="P363" s="23" t="e">
        <f>VLOOKUP(B363,'表2-1'!A:K,13,FALSE)</f>
        <v>#N/A</v>
      </c>
      <c r="Q363" s="23" t="e">
        <f>VLOOKUP(B363,'表2-2'!A:K,13,FALSE)</f>
        <v>#N/A</v>
      </c>
    </row>
    <row r="364" spans="1:17">
      <c r="A364" s="143"/>
      <c r="B364" s="362" t="s">
        <v>2101</v>
      </c>
      <c r="C364" s="86" t="s">
        <v>296</v>
      </c>
      <c r="D364" s="86" t="s">
        <v>2102</v>
      </c>
      <c r="E364" s="74" t="s">
        <v>304</v>
      </c>
      <c r="F364" s="63" t="s">
        <v>2106</v>
      </c>
      <c r="G364" s="93">
        <v>18806095938</v>
      </c>
      <c r="H364" s="131">
        <v>0</v>
      </c>
      <c r="I364" s="131">
        <v>0</v>
      </c>
      <c r="J364" s="86" t="s">
        <v>2105</v>
      </c>
      <c r="K364" s="86">
        <v>13515032932</v>
      </c>
      <c r="L364" s="86" t="s">
        <v>2094</v>
      </c>
      <c r="M364" s="86">
        <v>18206083723</v>
      </c>
      <c r="N364" s="86" t="s">
        <v>2095</v>
      </c>
      <c r="O364" s="86">
        <v>13505039558</v>
      </c>
      <c r="P364" s="23" t="e">
        <f>VLOOKUP(B364,'表2-1'!A:K,13,FALSE)</f>
        <v>#N/A</v>
      </c>
      <c r="Q364" s="23" t="e">
        <f>VLOOKUP(B364,'表2-2'!A:K,13,FALSE)</f>
        <v>#N/A</v>
      </c>
    </row>
    <row r="365" spans="1:17">
      <c r="A365" s="143">
        <v>230</v>
      </c>
      <c r="B365" s="362" t="s">
        <v>2101</v>
      </c>
      <c r="C365" s="86" t="s">
        <v>296</v>
      </c>
      <c r="D365" s="86" t="s">
        <v>2102</v>
      </c>
      <c r="E365" s="74" t="s">
        <v>305</v>
      </c>
      <c r="F365" s="63" t="s">
        <v>2107</v>
      </c>
      <c r="G365" s="93">
        <v>18806095938</v>
      </c>
      <c r="H365" s="131">
        <v>0</v>
      </c>
      <c r="I365" s="131">
        <v>0</v>
      </c>
      <c r="J365" s="86" t="s">
        <v>2105</v>
      </c>
      <c r="K365" s="86">
        <v>13515032932</v>
      </c>
      <c r="L365" s="86" t="s">
        <v>2094</v>
      </c>
      <c r="M365" s="86">
        <v>18206083723</v>
      </c>
      <c r="N365" s="86" t="s">
        <v>2095</v>
      </c>
      <c r="O365" s="86">
        <v>13505039558</v>
      </c>
      <c r="P365" s="23" t="e">
        <f>VLOOKUP(B365,'表2-1'!A:K,13,FALSE)</f>
        <v>#N/A</v>
      </c>
      <c r="Q365" s="23" t="e">
        <f>VLOOKUP(B365,'表2-2'!A:K,13,FALSE)</f>
        <v>#N/A</v>
      </c>
    </row>
    <row r="366" spans="1:17">
      <c r="A366" s="143"/>
      <c r="B366" s="362" t="s">
        <v>2101</v>
      </c>
      <c r="C366" s="86" t="s">
        <v>296</v>
      </c>
      <c r="D366" s="86" t="s">
        <v>2102</v>
      </c>
      <c r="E366" s="74" t="s">
        <v>306</v>
      </c>
      <c r="F366" s="63" t="s">
        <v>2108</v>
      </c>
      <c r="G366" s="93">
        <v>18806095938</v>
      </c>
      <c r="H366" s="131">
        <v>0</v>
      </c>
      <c r="I366" s="131">
        <v>0</v>
      </c>
      <c r="J366" s="86" t="s">
        <v>2105</v>
      </c>
      <c r="K366" s="86">
        <v>13515032932</v>
      </c>
      <c r="L366" s="86" t="s">
        <v>2094</v>
      </c>
      <c r="M366" s="86">
        <v>18206083723</v>
      </c>
      <c r="N366" s="86" t="s">
        <v>2095</v>
      </c>
      <c r="O366" s="86">
        <v>13505039558</v>
      </c>
      <c r="P366" s="23" t="e">
        <f>VLOOKUP(B366,'表2-1'!A:K,13,FALSE)</f>
        <v>#N/A</v>
      </c>
      <c r="Q366" s="23" t="e">
        <f>VLOOKUP(B366,'表2-2'!A:K,13,FALSE)</f>
        <v>#N/A</v>
      </c>
    </row>
    <row r="367" spans="1:17">
      <c r="A367" s="143">
        <v>231</v>
      </c>
      <c r="B367" s="362" t="s">
        <v>2109</v>
      </c>
      <c r="C367" s="86" t="s">
        <v>296</v>
      </c>
      <c r="D367" s="86" t="s">
        <v>2110</v>
      </c>
      <c r="E367" s="74" t="s">
        <v>2111</v>
      </c>
      <c r="F367" s="63" t="s">
        <v>2112</v>
      </c>
      <c r="G367" s="93">
        <v>13805933662</v>
      </c>
      <c r="H367" s="131">
        <v>0</v>
      </c>
      <c r="I367" s="131">
        <v>0</v>
      </c>
      <c r="J367" s="86" t="s">
        <v>2113</v>
      </c>
      <c r="K367" s="86">
        <v>13959732319</v>
      </c>
      <c r="L367" s="86" t="s">
        <v>2094</v>
      </c>
      <c r="M367" s="86">
        <v>18206083723</v>
      </c>
      <c r="N367" s="86" t="s">
        <v>2095</v>
      </c>
      <c r="O367" s="86">
        <v>13505039558</v>
      </c>
      <c r="P367" s="23" t="e">
        <f>VLOOKUP(B367,'表2-1'!A:K,13,FALSE)</f>
        <v>#N/A</v>
      </c>
      <c r="Q367" s="23" t="e">
        <f>VLOOKUP(B367,'表2-2'!A:K,13,FALSE)</f>
        <v>#N/A</v>
      </c>
    </row>
    <row r="368" spans="1:17">
      <c r="A368" s="143"/>
      <c r="B368" s="362" t="s">
        <v>2109</v>
      </c>
      <c r="C368" s="86" t="s">
        <v>296</v>
      </c>
      <c r="D368" s="86" t="s">
        <v>2110</v>
      </c>
      <c r="E368" s="74" t="s">
        <v>2114</v>
      </c>
      <c r="F368" s="63" t="s">
        <v>2115</v>
      </c>
      <c r="G368" s="93">
        <v>13805933662</v>
      </c>
      <c r="H368" s="131">
        <v>0</v>
      </c>
      <c r="I368" s="131">
        <v>0</v>
      </c>
      <c r="J368" s="86" t="s">
        <v>2113</v>
      </c>
      <c r="K368" s="86">
        <v>13959732319</v>
      </c>
      <c r="L368" s="86" t="s">
        <v>2094</v>
      </c>
      <c r="M368" s="86">
        <v>18206083723</v>
      </c>
      <c r="N368" s="86" t="s">
        <v>2095</v>
      </c>
      <c r="O368" s="86">
        <v>13505039558</v>
      </c>
      <c r="P368" s="23" t="e">
        <f>VLOOKUP(B368,'表2-1'!A:K,13,FALSE)</f>
        <v>#N/A</v>
      </c>
      <c r="Q368" s="23" t="e">
        <f>VLOOKUP(B368,'表2-2'!A:K,13,FALSE)</f>
        <v>#N/A</v>
      </c>
    </row>
    <row r="369" spans="1:17">
      <c r="A369" s="143"/>
      <c r="B369" s="362" t="s">
        <v>2116</v>
      </c>
      <c r="C369" s="86" t="s">
        <v>296</v>
      </c>
      <c r="D369" s="86" t="s">
        <v>2117</v>
      </c>
      <c r="E369" s="74" t="s">
        <v>308</v>
      </c>
      <c r="F369" s="63" t="s">
        <v>2118</v>
      </c>
      <c r="G369" s="184">
        <v>13489531680</v>
      </c>
      <c r="H369" s="131">
        <v>0</v>
      </c>
      <c r="I369" s="131">
        <v>0</v>
      </c>
      <c r="J369" s="86" t="s">
        <v>2119</v>
      </c>
      <c r="K369" s="86">
        <v>13959725517</v>
      </c>
      <c r="L369" s="86" t="s">
        <v>2094</v>
      </c>
      <c r="M369" s="86">
        <v>18206083723</v>
      </c>
      <c r="N369" s="86" t="s">
        <v>2095</v>
      </c>
      <c r="O369" s="86">
        <v>13505039558</v>
      </c>
      <c r="P369" s="23" t="e">
        <f>VLOOKUP(B369,'表2-1'!A:K,13,FALSE)</f>
        <v>#N/A</v>
      </c>
      <c r="Q369" s="23" t="e">
        <f>VLOOKUP(B369,'表2-2'!A:K,13,FALSE)</f>
        <v>#N/A</v>
      </c>
    </row>
    <row r="370" spans="1:17">
      <c r="A370" s="143">
        <v>232</v>
      </c>
      <c r="B370" s="362" t="s">
        <v>2116</v>
      </c>
      <c r="C370" s="86" t="s">
        <v>296</v>
      </c>
      <c r="D370" s="86" t="s">
        <v>2117</v>
      </c>
      <c r="E370" s="74" t="s">
        <v>311</v>
      </c>
      <c r="F370" s="63" t="s">
        <v>2120</v>
      </c>
      <c r="G370" s="184">
        <v>13489531680</v>
      </c>
      <c r="H370" s="131">
        <v>0</v>
      </c>
      <c r="I370" s="131">
        <v>0</v>
      </c>
      <c r="J370" s="86" t="s">
        <v>2119</v>
      </c>
      <c r="K370" s="86">
        <v>13959725517</v>
      </c>
      <c r="L370" s="86" t="s">
        <v>2094</v>
      </c>
      <c r="M370" s="86">
        <v>18206083723</v>
      </c>
      <c r="N370" s="86" t="s">
        <v>2095</v>
      </c>
      <c r="O370" s="86">
        <v>13505039558</v>
      </c>
      <c r="P370" s="23" t="e">
        <f>VLOOKUP(B370,'表2-1'!A:K,13,FALSE)</f>
        <v>#N/A</v>
      </c>
      <c r="Q370" s="23" t="e">
        <f>VLOOKUP(B370,'表2-2'!A:K,13,FALSE)</f>
        <v>#N/A</v>
      </c>
    </row>
    <row r="371" spans="1:17">
      <c r="A371" s="143"/>
      <c r="B371" s="362" t="s">
        <v>2116</v>
      </c>
      <c r="C371" s="86" t="s">
        <v>296</v>
      </c>
      <c r="D371" s="86" t="s">
        <v>2117</v>
      </c>
      <c r="E371" s="74" t="s">
        <v>312</v>
      </c>
      <c r="F371" s="63" t="s">
        <v>2121</v>
      </c>
      <c r="G371" s="184">
        <v>13489531680</v>
      </c>
      <c r="H371" s="131">
        <v>3</v>
      </c>
      <c r="I371" s="131">
        <v>2</v>
      </c>
      <c r="J371" s="86" t="s">
        <v>2119</v>
      </c>
      <c r="K371" s="86">
        <v>13959725517</v>
      </c>
      <c r="L371" s="86" t="s">
        <v>2094</v>
      </c>
      <c r="M371" s="86">
        <v>18206083723</v>
      </c>
      <c r="N371" s="86" t="s">
        <v>2095</v>
      </c>
      <c r="O371" s="86">
        <v>13505039558</v>
      </c>
      <c r="P371" s="23" t="e">
        <f>VLOOKUP(B371,'表2-1'!A:K,13,FALSE)</f>
        <v>#N/A</v>
      </c>
      <c r="Q371" s="23" t="e">
        <f>VLOOKUP(B371,'表2-2'!A:K,13,FALSE)</f>
        <v>#N/A</v>
      </c>
    </row>
    <row r="372" spans="1:17">
      <c r="A372" s="143"/>
      <c r="B372" s="362" t="s">
        <v>2122</v>
      </c>
      <c r="C372" s="86" t="s">
        <v>296</v>
      </c>
      <c r="D372" s="86" t="s">
        <v>2123</v>
      </c>
      <c r="E372" s="74" t="s">
        <v>314</v>
      </c>
      <c r="F372" s="63" t="s">
        <v>2124</v>
      </c>
      <c r="G372" s="93">
        <v>13400757335</v>
      </c>
      <c r="H372" s="131">
        <v>4</v>
      </c>
      <c r="I372" s="131">
        <v>3</v>
      </c>
      <c r="J372" s="86" t="s">
        <v>2119</v>
      </c>
      <c r="K372" s="86">
        <v>13959725517</v>
      </c>
      <c r="L372" s="86" t="s">
        <v>2094</v>
      </c>
      <c r="M372" s="86">
        <v>18206083723</v>
      </c>
      <c r="N372" s="86" t="s">
        <v>2095</v>
      </c>
      <c r="O372" s="86">
        <v>13505039558</v>
      </c>
      <c r="P372" s="23" t="e">
        <f>VLOOKUP(B372,'表2-1'!A:K,13,FALSE)</f>
        <v>#N/A</v>
      </c>
      <c r="Q372" s="23" t="e">
        <f>VLOOKUP(B372,'表2-2'!A:K,13,FALSE)</f>
        <v>#N/A</v>
      </c>
    </row>
    <row r="373" spans="1:17">
      <c r="A373" s="143"/>
      <c r="B373" s="362" t="s">
        <v>2122</v>
      </c>
      <c r="C373" s="86" t="s">
        <v>296</v>
      </c>
      <c r="D373" s="86" t="s">
        <v>2123</v>
      </c>
      <c r="E373" s="74" t="s">
        <v>315</v>
      </c>
      <c r="F373" s="63" t="s">
        <v>2125</v>
      </c>
      <c r="G373" s="93">
        <v>13400757335</v>
      </c>
      <c r="H373" s="131">
        <v>4</v>
      </c>
      <c r="I373" s="131">
        <v>2</v>
      </c>
      <c r="J373" s="86" t="s">
        <v>2119</v>
      </c>
      <c r="K373" s="86">
        <v>13959725517</v>
      </c>
      <c r="L373" s="86" t="s">
        <v>2094</v>
      </c>
      <c r="M373" s="86">
        <v>18206083723</v>
      </c>
      <c r="N373" s="86" t="s">
        <v>2095</v>
      </c>
      <c r="O373" s="86">
        <v>13505039558</v>
      </c>
      <c r="P373" s="23" t="e">
        <f>VLOOKUP(B373,'表2-1'!A:K,13,FALSE)</f>
        <v>#N/A</v>
      </c>
      <c r="Q373" s="23" t="e">
        <f>VLOOKUP(B373,'表2-2'!A:K,13,FALSE)</f>
        <v>#N/A</v>
      </c>
    </row>
    <row r="374" spans="1:17">
      <c r="A374" s="143">
        <v>233</v>
      </c>
      <c r="B374" s="362" t="s">
        <v>2122</v>
      </c>
      <c r="C374" s="86" t="s">
        <v>296</v>
      </c>
      <c r="D374" s="86" t="s">
        <v>2123</v>
      </c>
      <c r="E374" s="74" t="s">
        <v>316</v>
      </c>
      <c r="F374" s="63" t="s">
        <v>2126</v>
      </c>
      <c r="G374" s="93">
        <v>13400757335</v>
      </c>
      <c r="H374" s="131">
        <v>0</v>
      </c>
      <c r="I374" s="131">
        <v>0</v>
      </c>
      <c r="J374" s="86" t="s">
        <v>2119</v>
      </c>
      <c r="K374" s="86">
        <v>13959725517</v>
      </c>
      <c r="L374" s="86" t="s">
        <v>2094</v>
      </c>
      <c r="M374" s="86">
        <v>18206083723</v>
      </c>
      <c r="N374" s="86" t="s">
        <v>2095</v>
      </c>
      <c r="O374" s="86">
        <v>13505039558</v>
      </c>
      <c r="P374" s="23" t="e">
        <f>VLOOKUP(B374,'表2-1'!A:K,13,FALSE)</f>
        <v>#N/A</v>
      </c>
      <c r="Q374" s="23" t="e">
        <f>VLOOKUP(B374,'表2-2'!A:K,13,FALSE)</f>
        <v>#N/A</v>
      </c>
    </row>
    <row r="375" spans="1:17">
      <c r="A375" s="143"/>
      <c r="B375" s="362" t="s">
        <v>2122</v>
      </c>
      <c r="C375" s="86" t="s">
        <v>296</v>
      </c>
      <c r="D375" s="86" t="s">
        <v>2123</v>
      </c>
      <c r="E375" s="74" t="s">
        <v>317</v>
      </c>
      <c r="F375" s="63" t="s">
        <v>2127</v>
      </c>
      <c r="G375" s="93">
        <v>13400757335</v>
      </c>
      <c r="H375" s="131">
        <v>4</v>
      </c>
      <c r="I375" s="131">
        <v>1</v>
      </c>
      <c r="J375" s="86" t="s">
        <v>2119</v>
      </c>
      <c r="K375" s="86">
        <v>13959725517</v>
      </c>
      <c r="L375" s="86" t="s">
        <v>2094</v>
      </c>
      <c r="M375" s="86">
        <v>18206083723</v>
      </c>
      <c r="N375" s="86" t="s">
        <v>2095</v>
      </c>
      <c r="O375" s="86">
        <v>13505039558</v>
      </c>
      <c r="P375" s="23" t="e">
        <f>VLOOKUP(B375,'表2-1'!A:K,13,FALSE)</f>
        <v>#N/A</v>
      </c>
      <c r="Q375" s="23" t="e">
        <f>VLOOKUP(B375,'表2-2'!A:K,13,FALSE)</f>
        <v>#N/A</v>
      </c>
    </row>
    <row r="376" spans="1:17">
      <c r="A376" s="167" t="s">
        <v>2128</v>
      </c>
      <c r="B376" s="362" t="s">
        <v>2129</v>
      </c>
      <c r="C376" s="86" t="s">
        <v>296</v>
      </c>
      <c r="D376" s="86" t="s">
        <v>2130</v>
      </c>
      <c r="E376" s="74" t="s">
        <v>319</v>
      </c>
      <c r="F376" s="63" t="s">
        <v>2131</v>
      </c>
      <c r="G376" s="184">
        <v>13959725517</v>
      </c>
      <c r="H376" s="131">
        <v>4</v>
      </c>
      <c r="I376" s="131">
        <v>2</v>
      </c>
      <c r="J376" s="86" t="s">
        <v>2119</v>
      </c>
      <c r="K376" s="86">
        <v>13959725517</v>
      </c>
      <c r="L376" s="86" t="s">
        <v>2094</v>
      </c>
      <c r="M376" s="86">
        <v>18206083723</v>
      </c>
      <c r="N376" s="86" t="s">
        <v>2095</v>
      </c>
      <c r="O376" s="86">
        <v>13505039558</v>
      </c>
      <c r="P376" s="23" t="e">
        <f>VLOOKUP(B376,'表2-1'!A:K,13,FALSE)</f>
        <v>#N/A</v>
      </c>
      <c r="Q376" s="23" t="e">
        <f>VLOOKUP(B376,'表2-2'!A:K,13,FALSE)</f>
        <v>#N/A</v>
      </c>
    </row>
    <row r="377" spans="1:17">
      <c r="A377" s="167"/>
      <c r="B377" s="362" t="s">
        <v>2129</v>
      </c>
      <c r="C377" s="86" t="s">
        <v>296</v>
      </c>
      <c r="D377" s="86" t="s">
        <v>2130</v>
      </c>
      <c r="E377" s="42" t="s">
        <v>320</v>
      </c>
      <c r="F377" s="63" t="s">
        <v>2132</v>
      </c>
      <c r="G377" s="184">
        <v>13959725517</v>
      </c>
      <c r="H377" s="131">
        <v>3</v>
      </c>
      <c r="I377" s="131">
        <v>2</v>
      </c>
      <c r="J377" s="86" t="s">
        <v>2119</v>
      </c>
      <c r="K377" s="86">
        <v>13959725517</v>
      </c>
      <c r="L377" s="86" t="s">
        <v>2094</v>
      </c>
      <c r="M377" s="86">
        <v>18206083723</v>
      </c>
      <c r="N377" s="86" t="s">
        <v>2095</v>
      </c>
      <c r="O377" s="86">
        <v>13505039558</v>
      </c>
      <c r="P377" s="23" t="e">
        <f>VLOOKUP(B377,'表2-1'!A:K,13,FALSE)</f>
        <v>#N/A</v>
      </c>
      <c r="Q377" s="23" t="e">
        <f>VLOOKUP(B377,'表2-2'!A:K,13,FALSE)</f>
        <v>#N/A</v>
      </c>
    </row>
    <row r="378" spans="1:17">
      <c r="A378" s="167"/>
      <c r="B378" s="185" t="s">
        <v>2133</v>
      </c>
      <c r="C378" s="86" t="s">
        <v>296</v>
      </c>
      <c r="D378" s="86" t="s">
        <v>2134</v>
      </c>
      <c r="E378" s="42" t="s">
        <v>2135</v>
      </c>
      <c r="F378" s="63" t="s">
        <v>2136</v>
      </c>
      <c r="G378" s="60">
        <v>13123333558</v>
      </c>
      <c r="H378" s="131">
        <v>0</v>
      </c>
      <c r="I378" s="131">
        <v>0</v>
      </c>
      <c r="J378" s="86" t="s">
        <v>2105</v>
      </c>
      <c r="K378" s="86">
        <v>13515032932</v>
      </c>
      <c r="L378" s="86" t="s">
        <v>2094</v>
      </c>
      <c r="M378" s="86">
        <v>18206083723</v>
      </c>
      <c r="N378" s="86" t="s">
        <v>2095</v>
      </c>
      <c r="O378" s="86">
        <v>13505039558</v>
      </c>
      <c r="P378" s="23" t="e">
        <f>VLOOKUP(B378,'表2-1'!A:K,13,FALSE)</f>
        <v>#N/A</v>
      </c>
      <c r="Q378" s="23" t="e">
        <f>VLOOKUP(B378,'表2-2'!A:K,13,FALSE)</f>
        <v>#N/A</v>
      </c>
    </row>
    <row r="379" spans="1:17">
      <c r="A379" s="167" t="s">
        <v>2137</v>
      </c>
      <c r="B379" s="185" t="s">
        <v>2133</v>
      </c>
      <c r="C379" s="86" t="s">
        <v>296</v>
      </c>
      <c r="D379" s="86" t="s">
        <v>2134</v>
      </c>
      <c r="E379" s="42" t="s">
        <v>2138</v>
      </c>
      <c r="F379" s="186" t="s">
        <v>2139</v>
      </c>
      <c r="G379" s="60">
        <v>13123333558</v>
      </c>
      <c r="H379" s="131">
        <v>0</v>
      </c>
      <c r="I379" s="131">
        <v>0</v>
      </c>
      <c r="J379" s="86" t="s">
        <v>2105</v>
      </c>
      <c r="K379" s="86">
        <v>13515032932</v>
      </c>
      <c r="L379" s="86" t="s">
        <v>2094</v>
      </c>
      <c r="M379" s="86">
        <v>18206083723</v>
      </c>
      <c r="N379" s="86" t="s">
        <v>2095</v>
      </c>
      <c r="O379" s="86">
        <v>13505039558</v>
      </c>
      <c r="P379" s="23" t="e">
        <f>VLOOKUP(B379,'表2-1'!A:K,13,FALSE)</f>
        <v>#N/A</v>
      </c>
      <c r="Q379" s="23" t="e">
        <f>VLOOKUP(B379,'表2-2'!A:K,13,FALSE)</f>
        <v>#N/A</v>
      </c>
    </row>
    <row r="380" spans="1:17">
      <c r="A380" s="167"/>
      <c r="B380" s="185" t="s">
        <v>2133</v>
      </c>
      <c r="C380" s="86" t="s">
        <v>296</v>
      </c>
      <c r="D380" s="86" t="s">
        <v>2134</v>
      </c>
      <c r="E380" s="42" t="s">
        <v>2140</v>
      </c>
      <c r="F380" s="63" t="s">
        <v>2141</v>
      </c>
      <c r="G380" s="88" t="s">
        <v>2142</v>
      </c>
      <c r="H380" s="131">
        <v>0</v>
      </c>
      <c r="I380" s="131">
        <v>0</v>
      </c>
      <c r="J380" s="86" t="s">
        <v>2105</v>
      </c>
      <c r="K380" s="86">
        <v>13515032932</v>
      </c>
      <c r="L380" s="86" t="s">
        <v>2094</v>
      </c>
      <c r="M380" s="86">
        <v>18206083723</v>
      </c>
      <c r="N380" s="86" t="s">
        <v>2095</v>
      </c>
      <c r="O380" s="86">
        <v>13505039558</v>
      </c>
      <c r="P380" s="23" t="e">
        <f>VLOOKUP(B380,'表2-1'!A:K,13,FALSE)</f>
        <v>#N/A</v>
      </c>
      <c r="Q380" s="23" t="e">
        <f>VLOOKUP(B380,'表2-2'!A:K,13,FALSE)</f>
        <v>#N/A</v>
      </c>
    </row>
    <row r="381" spans="1:17">
      <c r="A381" s="167"/>
      <c r="B381" s="168" t="s">
        <v>2143</v>
      </c>
      <c r="C381" s="86" t="s">
        <v>296</v>
      </c>
      <c r="D381" s="86" t="s">
        <v>2144</v>
      </c>
      <c r="E381" s="42" t="s">
        <v>2145</v>
      </c>
      <c r="F381" s="63" t="s">
        <v>2146</v>
      </c>
      <c r="G381" s="60">
        <v>13959739071</v>
      </c>
      <c r="H381" s="131">
        <v>0</v>
      </c>
      <c r="I381" s="131">
        <v>0</v>
      </c>
      <c r="J381" s="86" t="s">
        <v>2119</v>
      </c>
      <c r="K381" s="86">
        <v>13959725517</v>
      </c>
      <c r="L381" s="86" t="s">
        <v>2094</v>
      </c>
      <c r="M381" s="86">
        <v>18206083723</v>
      </c>
      <c r="N381" s="86" t="s">
        <v>2095</v>
      </c>
      <c r="O381" s="86">
        <v>13505039558</v>
      </c>
      <c r="P381" s="23" t="e">
        <f>VLOOKUP(B381,'表2-1'!A:K,13,FALSE)</f>
        <v>#N/A</v>
      </c>
      <c r="Q381" s="23" t="e">
        <f>VLOOKUP(B381,'表2-2'!A:K,13,FALSE)</f>
        <v>#N/A</v>
      </c>
    </row>
    <row r="382" spans="1:17">
      <c r="A382" s="167"/>
      <c r="B382" s="168" t="s">
        <v>2143</v>
      </c>
      <c r="C382" s="86" t="s">
        <v>296</v>
      </c>
      <c r="D382" s="86" t="s">
        <v>2144</v>
      </c>
      <c r="E382" s="42" t="s">
        <v>323</v>
      </c>
      <c r="F382" s="63" t="s">
        <v>2147</v>
      </c>
      <c r="G382" s="60">
        <v>13959739071</v>
      </c>
      <c r="H382" s="131">
        <v>0</v>
      </c>
      <c r="I382" s="131">
        <v>0</v>
      </c>
      <c r="J382" s="86" t="s">
        <v>2119</v>
      </c>
      <c r="K382" s="86">
        <v>13959725517</v>
      </c>
      <c r="L382" s="86" t="s">
        <v>2094</v>
      </c>
      <c r="M382" s="86">
        <v>18206083723</v>
      </c>
      <c r="N382" s="86" t="s">
        <v>2095</v>
      </c>
      <c r="O382" s="86">
        <v>13505039558</v>
      </c>
      <c r="P382" s="23" t="e">
        <f>VLOOKUP(B382,'表2-1'!A:K,13,FALSE)</f>
        <v>#N/A</v>
      </c>
      <c r="Q382" s="23" t="e">
        <f>VLOOKUP(B382,'表2-2'!A:K,13,FALSE)</f>
        <v>#N/A</v>
      </c>
    </row>
    <row r="383" spans="1:17">
      <c r="A383" s="143">
        <v>236</v>
      </c>
      <c r="B383" s="168" t="s">
        <v>2143</v>
      </c>
      <c r="C383" s="86" t="s">
        <v>296</v>
      </c>
      <c r="D383" s="86" t="s">
        <v>2144</v>
      </c>
      <c r="E383" s="42" t="s">
        <v>324</v>
      </c>
      <c r="F383" s="63" t="s">
        <v>2148</v>
      </c>
      <c r="G383" s="60">
        <v>13959739071</v>
      </c>
      <c r="H383" s="131">
        <v>0</v>
      </c>
      <c r="I383" s="131">
        <v>0</v>
      </c>
      <c r="J383" s="86" t="s">
        <v>2119</v>
      </c>
      <c r="K383" s="86">
        <v>13959725517</v>
      </c>
      <c r="L383" s="86" t="s">
        <v>2094</v>
      </c>
      <c r="M383" s="86">
        <v>18206083723</v>
      </c>
      <c r="N383" s="86" t="s">
        <v>2095</v>
      </c>
      <c r="O383" s="86">
        <v>13505039558</v>
      </c>
      <c r="P383" s="23" t="e">
        <f>VLOOKUP(B383,'表2-1'!A:K,13,FALSE)</f>
        <v>#N/A</v>
      </c>
      <c r="Q383" s="23" t="e">
        <f>VLOOKUP(B383,'表2-2'!A:K,13,FALSE)</f>
        <v>#N/A</v>
      </c>
    </row>
    <row r="384" spans="1:17">
      <c r="A384" s="143">
        <v>237</v>
      </c>
      <c r="B384" s="168" t="s">
        <v>2143</v>
      </c>
      <c r="C384" s="86" t="s">
        <v>296</v>
      </c>
      <c r="D384" s="86" t="s">
        <v>2144</v>
      </c>
      <c r="E384" s="42" t="s">
        <v>325</v>
      </c>
      <c r="F384" s="63" t="s">
        <v>2149</v>
      </c>
      <c r="G384" s="60">
        <v>13959739071</v>
      </c>
      <c r="H384" s="131">
        <v>0</v>
      </c>
      <c r="I384" s="131">
        <v>0</v>
      </c>
      <c r="J384" s="86" t="s">
        <v>2119</v>
      </c>
      <c r="K384" s="86">
        <v>13959725517</v>
      </c>
      <c r="L384" s="86" t="s">
        <v>2094</v>
      </c>
      <c r="M384" s="86">
        <v>18206083723</v>
      </c>
      <c r="N384" s="86" t="s">
        <v>2095</v>
      </c>
      <c r="O384" s="86">
        <v>13505039558</v>
      </c>
      <c r="P384" s="23" t="e">
        <f>VLOOKUP(B384,'表2-1'!A:K,13,FALSE)</f>
        <v>#N/A</v>
      </c>
      <c r="Q384" s="23" t="e">
        <f>VLOOKUP(B384,'表2-2'!A:K,13,FALSE)</f>
        <v>#N/A</v>
      </c>
    </row>
    <row r="385" ht="14.25" spans="1:17">
      <c r="A385" s="143"/>
      <c r="B385" s="128" t="s">
        <v>326</v>
      </c>
      <c r="C385" s="86" t="s">
        <v>296</v>
      </c>
      <c r="D385" s="86" t="s">
        <v>2150</v>
      </c>
      <c r="E385" s="127" t="s">
        <v>327</v>
      </c>
      <c r="F385" s="187" t="str">
        <f>LEFT("350524195402232017",19)</f>
        <v>350524195402232017</v>
      </c>
      <c r="G385" s="163">
        <v>13959809920</v>
      </c>
      <c r="H385" s="131">
        <v>3</v>
      </c>
      <c r="I385" s="131">
        <v>3</v>
      </c>
      <c r="J385" s="86" t="s">
        <v>2151</v>
      </c>
      <c r="K385" s="86">
        <v>13860740280</v>
      </c>
      <c r="L385" s="86" t="s">
        <v>2094</v>
      </c>
      <c r="M385" s="86">
        <v>18206083723</v>
      </c>
      <c r="N385" s="86" t="s">
        <v>2095</v>
      </c>
      <c r="O385" s="86">
        <v>13505039558</v>
      </c>
      <c r="P385" s="23" t="e">
        <f>VLOOKUP(B385,'表2-1'!A:K,13,FALSE)</f>
        <v>#REF!</v>
      </c>
      <c r="Q385" s="23" t="e">
        <f>VLOOKUP(B385,'表2-2'!A:K,13,FALSE)</f>
        <v>#N/A</v>
      </c>
    </row>
    <row r="386" ht="14.25" spans="1:17">
      <c r="A386" s="143"/>
      <c r="B386" s="361" t="s">
        <v>2152</v>
      </c>
      <c r="C386" s="86" t="s">
        <v>296</v>
      </c>
      <c r="D386" s="86" t="s">
        <v>2153</v>
      </c>
      <c r="E386" s="74" t="s">
        <v>2154</v>
      </c>
      <c r="F386" s="63" t="s">
        <v>2155</v>
      </c>
      <c r="G386" s="163">
        <v>13599732643</v>
      </c>
      <c r="H386" s="131">
        <v>0</v>
      </c>
      <c r="I386" s="131">
        <v>0</v>
      </c>
      <c r="J386" s="86" t="s">
        <v>297</v>
      </c>
      <c r="K386" s="86">
        <v>13515049258</v>
      </c>
      <c r="L386" s="86" t="s">
        <v>2094</v>
      </c>
      <c r="M386" s="86">
        <v>18206083723</v>
      </c>
      <c r="N386" s="86" t="s">
        <v>2095</v>
      </c>
      <c r="O386" s="86">
        <v>13505039558</v>
      </c>
      <c r="P386" s="23" t="e">
        <f>VLOOKUP(B386,'表2-1'!A:K,13,FALSE)</f>
        <v>#N/A</v>
      </c>
      <c r="Q386" s="23" t="e">
        <f>VLOOKUP(B386,'表2-2'!A:K,13,FALSE)</f>
        <v>#N/A</v>
      </c>
    </row>
    <row r="387" ht="14.25" spans="1:17">
      <c r="A387" s="143"/>
      <c r="B387" s="361" t="s">
        <v>2152</v>
      </c>
      <c r="C387" s="86" t="s">
        <v>296</v>
      </c>
      <c r="D387" s="86" t="s">
        <v>2153</v>
      </c>
      <c r="E387" s="74" t="s">
        <v>2156</v>
      </c>
      <c r="F387" s="63" t="s">
        <v>2157</v>
      </c>
      <c r="G387" s="163">
        <v>13599732643</v>
      </c>
      <c r="H387" s="131">
        <v>0</v>
      </c>
      <c r="I387" s="131">
        <v>0</v>
      </c>
      <c r="J387" s="86" t="s">
        <v>297</v>
      </c>
      <c r="K387" s="86">
        <v>13515049258</v>
      </c>
      <c r="L387" s="86" t="s">
        <v>2094</v>
      </c>
      <c r="M387" s="86">
        <v>18206083723</v>
      </c>
      <c r="N387" s="86" t="s">
        <v>2095</v>
      </c>
      <c r="O387" s="86">
        <v>13505039558</v>
      </c>
      <c r="P387" s="23" t="e">
        <f>VLOOKUP(B387,'表2-1'!A:K,13,FALSE)</f>
        <v>#N/A</v>
      </c>
      <c r="Q387" s="23" t="e">
        <f>VLOOKUP(B387,'表2-2'!A:K,13,FALSE)</f>
        <v>#N/A</v>
      </c>
    </row>
    <row r="388" ht="14.25" spans="1:17">
      <c r="A388" s="143"/>
      <c r="B388" s="361" t="s">
        <v>2152</v>
      </c>
      <c r="C388" s="86" t="s">
        <v>296</v>
      </c>
      <c r="D388" s="86" t="s">
        <v>2153</v>
      </c>
      <c r="E388" s="74" t="s">
        <v>2158</v>
      </c>
      <c r="F388" s="63" t="s">
        <v>2159</v>
      </c>
      <c r="G388" s="163">
        <v>13599732643</v>
      </c>
      <c r="H388" s="131">
        <v>0</v>
      </c>
      <c r="I388" s="131">
        <v>0</v>
      </c>
      <c r="J388" s="86" t="s">
        <v>297</v>
      </c>
      <c r="K388" s="86">
        <v>13515049258</v>
      </c>
      <c r="L388" s="86" t="s">
        <v>2094</v>
      </c>
      <c r="M388" s="86">
        <v>18206083723</v>
      </c>
      <c r="N388" s="86" t="s">
        <v>2095</v>
      </c>
      <c r="O388" s="86">
        <v>13505039558</v>
      </c>
      <c r="P388" s="23" t="e">
        <f>VLOOKUP(B388,'表2-1'!A:K,13,FALSE)</f>
        <v>#N/A</v>
      </c>
      <c r="Q388" s="23" t="e">
        <f>VLOOKUP(B388,'表2-2'!A:K,13,FALSE)</f>
        <v>#N/A</v>
      </c>
    </row>
    <row r="389" ht="14.25" spans="1:17">
      <c r="A389" s="143"/>
      <c r="B389" s="361" t="s">
        <v>2152</v>
      </c>
      <c r="C389" s="86" t="s">
        <v>296</v>
      </c>
      <c r="D389" s="86" t="s">
        <v>2153</v>
      </c>
      <c r="E389" s="74" t="s">
        <v>2160</v>
      </c>
      <c r="F389" s="63" t="s">
        <v>2161</v>
      </c>
      <c r="G389" s="163">
        <v>13599732643</v>
      </c>
      <c r="H389" s="131">
        <v>0</v>
      </c>
      <c r="I389" s="131">
        <v>0</v>
      </c>
      <c r="J389" s="86" t="s">
        <v>297</v>
      </c>
      <c r="K389" s="86">
        <v>13515049258</v>
      </c>
      <c r="L389" s="86" t="s">
        <v>2094</v>
      </c>
      <c r="M389" s="86">
        <v>18206083723</v>
      </c>
      <c r="N389" s="86" t="s">
        <v>2095</v>
      </c>
      <c r="O389" s="86">
        <v>13505039558</v>
      </c>
      <c r="P389" s="23" t="e">
        <f>VLOOKUP(B389,'表2-1'!A:K,13,FALSE)</f>
        <v>#N/A</v>
      </c>
      <c r="Q389" s="23" t="e">
        <f>VLOOKUP(B389,'表2-2'!A:K,13,FALSE)</f>
        <v>#N/A</v>
      </c>
    </row>
    <row r="390" ht="14.25" spans="1:17">
      <c r="A390" s="143">
        <v>238</v>
      </c>
      <c r="B390" s="361" t="s">
        <v>2152</v>
      </c>
      <c r="C390" s="86" t="s">
        <v>296</v>
      </c>
      <c r="D390" s="86" t="s">
        <v>2153</v>
      </c>
      <c r="E390" s="74" t="s">
        <v>2162</v>
      </c>
      <c r="F390" s="63" t="s">
        <v>2163</v>
      </c>
      <c r="G390" s="163">
        <v>13599732643</v>
      </c>
      <c r="H390" s="131">
        <v>0</v>
      </c>
      <c r="I390" s="131">
        <v>0</v>
      </c>
      <c r="J390" s="86" t="s">
        <v>297</v>
      </c>
      <c r="K390" s="86">
        <v>13515049258</v>
      </c>
      <c r="L390" s="86" t="s">
        <v>2094</v>
      </c>
      <c r="M390" s="86">
        <v>18206083723</v>
      </c>
      <c r="N390" s="86" t="s">
        <v>2095</v>
      </c>
      <c r="O390" s="86">
        <v>13505039558</v>
      </c>
      <c r="P390" s="23" t="e">
        <f>VLOOKUP(B390,'表2-1'!A:K,13,FALSE)</f>
        <v>#N/A</v>
      </c>
      <c r="Q390" s="23" t="e">
        <f>VLOOKUP(B390,'表2-2'!A:K,13,FALSE)</f>
        <v>#N/A</v>
      </c>
    </row>
    <row r="391" ht="14.25" spans="1:17">
      <c r="A391" s="143"/>
      <c r="B391" s="361" t="s">
        <v>2152</v>
      </c>
      <c r="C391" s="86" t="s">
        <v>296</v>
      </c>
      <c r="D391" s="86" t="s">
        <v>2153</v>
      </c>
      <c r="E391" s="74" t="s">
        <v>2164</v>
      </c>
      <c r="F391" s="63" t="s">
        <v>2165</v>
      </c>
      <c r="G391" s="163">
        <v>13599732643</v>
      </c>
      <c r="H391" s="131">
        <v>0</v>
      </c>
      <c r="I391" s="131">
        <v>0</v>
      </c>
      <c r="J391" s="86" t="s">
        <v>297</v>
      </c>
      <c r="K391" s="86">
        <v>13515049258</v>
      </c>
      <c r="L391" s="86" t="s">
        <v>2094</v>
      </c>
      <c r="M391" s="86">
        <v>18206083723</v>
      </c>
      <c r="N391" s="86" t="s">
        <v>2095</v>
      </c>
      <c r="O391" s="86">
        <v>13505039558</v>
      </c>
      <c r="P391" s="23" t="e">
        <f>VLOOKUP(B391,'表2-1'!A:K,13,FALSE)</f>
        <v>#N/A</v>
      </c>
      <c r="Q391" s="23" t="e">
        <f>VLOOKUP(B391,'表2-2'!A:K,13,FALSE)</f>
        <v>#N/A</v>
      </c>
    </row>
    <row r="392" ht="14.25" spans="1:17">
      <c r="A392" s="143"/>
      <c r="B392" s="361" t="s">
        <v>832</v>
      </c>
      <c r="C392" s="86" t="s">
        <v>296</v>
      </c>
      <c r="D392" s="86" t="s">
        <v>2166</v>
      </c>
      <c r="E392" s="74" t="s">
        <v>2167</v>
      </c>
      <c r="F392" s="63" t="s">
        <v>2168</v>
      </c>
      <c r="G392" s="163">
        <v>18005053367</v>
      </c>
      <c r="H392" s="131">
        <v>2</v>
      </c>
      <c r="I392" s="131">
        <v>2</v>
      </c>
      <c r="J392" s="86" t="s">
        <v>297</v>
      </c>
      <c r="K392" s="86">
        <v>13515049258</v>
      </c>
      <c r="L392" s="86" t="s">
        <v>2094</v>
      </c>
      <c r="M392" s="86">
        <v>18206083723</v>
      </c>
      <c r="N392" s="86" t="s">
        <v>2095</v>
      </c>
      <c r="O392" s="86">
        <v>13505039558</v>
      </c>
      <c r="P392" s="23" t="e">
        <f>VLOOKUP(B392,'表2-1'!A:K,13,FALSE)</f>
        <v>#N/A</v>
      </c>
      <c r="Q392" s="23" t="e">
        <f>VLOOKUP(B392,'表2-2'!A:K,13,FALSE)</f>
        <v>#REF!</v>
      </c>
    </row>
    <row r="393" ht="14.25" spans="1:17">
      <c r="A393" s="143">
        <v>239</v>
      </c>
      <c r="B393" s="361" t="s">
        <v>832</v>
      </c>
      <c r="C393" s="86" t="s">
        <v>296</v>
      </c>
      <c r="D393" s="86" t="s">
        <v>2166</v>
      </c>
      <c r="E393" s="74" t="s">
        <v>836</v>
      </c>
      <c r="F393" s="63" t="s">
        <v>2169</v>
      </c>
      <c r="G393" s="163">
        <v>18005053367</v>
      </c>
      <c r="H393" s="131">
        <v>6</v>
      </c>
      <c r="I393" s="131">
        <v>2</v>
      </c>
      <c r="J393" s="86" t="s">
        <v>297</v>
      </c>
      <c r="K393" s="86">
        <v>13515049258</v>
      </c>
      <c r="L393" s="86" t="s">
        <v>2094</v>
      </c>
      <c r="M393" s="86">
        <v>18206083723</v>
      </c>
      <c r="N393" s="86" t="s">
        <v>2095</v>
      </c>
      <c r="O393" s="86">
        <v>13505039558</v>
      </c>
      <c r="P393" s="23" t="e">
        <f>VLOOKUP(B393,'表2-1'!A:K,13,FALSE)</f>
        <v>#N/A</v>
      </c>
      <c r="Q393" s="23" t="e">
        <f>VLOOKUP(B393,'表2-2'!A:K,13,FALSE)</f>
        <v>#REF!</v>
      </c>
    </row>
    <row r="394" ht="14.25" spans="1:17">
      <c r="A394" s="143"/>
      <c r="B394" s="361" t="s">
        <v>832</v>
      </c>
      <c r="C394" s="86" t="s">
        <v>296</v>
      </c>
      <c r="D394" s="86" t="s">
        <v>2166</v>
      </c>
      <c r="E394" s="74" t="s">
        <v>837</v>
      </c>
      <c r="F394" s="63" t="s">
        <v>2170</v>
      </c>
      <c r="G394" s="163">
        <v>18005053367</v>
      </c>
      <c r="H394" s="131">
        <v>0</v>
      </c>
      <c r="I394" s="131">
        <v>0</v>
      </c>
      <c r="J394" s="86" t="s">
        <v>297</v>
      </c>
      <c r="K394" s="86">
        <v>13515049258</v>
      </c>
      <c r="L394" s="86" t="s">
        <v>2094</v>
      </c>
      <c r="M394" s="86">
        <v>18206083723</v>
      </c>
      <c r="N394" s="86" t="s">
        <v>2095</v>
      </c>
      <c r="O394" s="86">
        <v>13505039558</v>
      </c>
      <c r="P394" s="23" t="e">
        <f>VLOOKUP(B394,'表2-1'!A:K,13,FALSE)</f>
        <v>#N/A</v>
      </c>
      <c r="Q394" s="23" t="e">
        <f>VLOOKUP(B394,'表2-2'!A:K,13,FALSE)</f>
        <v>#REF!</v>
      </c>
    </row>
    <row r="395" ht="14.25" spans="1:17">
      <c r="A395" s="143">
        <v>240</v>
      </c>
      <c r="B395" s="361" t="s">
        <v>838</v>
      </c>
      <c r="C395" s="86" t="s">
        <v>296</v>
      </c>
      <c r="D395" s="86" t="s">
        <v>2171</v>
      </c>
      <c r="E395" s="74" t="s">
        <v>839</v>
      </c>
      <c r="F395" s="63" t="s">
        <v>2172</v>
      </c>
      <c r="G395" s="163">
        <v>13799514576</v>
      </c>
      <c r="H395" s="131">
        <v>5</v>
      </c>
      <c r="I395" s="131">
        <v>2</v>
      </c>
      <c r="J395" s="86" t="s">
        <v>2151</v>
      </c>
      <c r="K395" s="86">
        <v>13860740280</v>
      </c>
      <c r="L395" s="86" t="s">
        <v>2094</v>
      </c>
      <c r="M395" s="86">
        <v>18206083723</v>
      </c>
      <c r="N395" s="86" t="s">
        <v>2095</v>
      </c>
      <c r="O395" s="86">
        <v>13505039558</v>
      </c>
      <c r="P395" s="23" t="e">
        <f>VLOOKUP(B395,'表2-1'!A:K,13,FALSE)</f>
        <v>#N/A</v>
      </c>
      <c r="Q395" s="23" t="e">
        <f>VLOOKUP(B395,'表2-2'!A:K,13,FALSE)</f>
        <v>#REF!</v>
      </c>
    </row>
    <row r="396" ht="14.25" spans="1:17">
      <c r="A396" s="143"/>
      <c r="B396" s="361" t="s">
        <v>838</v>
      </c>
      <c r="C396" s="86" t="s">
        <v>296</v>
      </c>
      <c r="D396" s="86" t="s">
        <v>2171</v>
      </c>
      <c r="E396" s="74" t="s">
        <v>841</v>
      </c>
      <c r="F396" s="63" t="s">
        <v>2173</v>
      </c>
      <c r="G396" s="163">
        <v>13799514576</v>
      </c>
      <c r="H396" s="131">
        <v>4</v>
      </c>
      <c r="I396" s="131">
        <v>2</v>
      </c>
      <c r="J396" s="86" t="s">
        <v>2151</v>
      </c>
      <c r="K396" s="86">
        <v>13860740280</v>
      </c>
      <c r="L396" s="86" t="s">
        <v>2094</v>
      </c>
      <c r="M396" s="86">
        <v>18206083723</v>
      </c>
      <c r="N396" s="86" t="s">
        <v>2095</v>
      </c>
      <c r="O396" s="86">
        <v>13505039558</v>
      </c>
      <c r="P396" s="23" t="e">
        <f>VLOOKUP(B396,'表2-1'!A:K,13,FALSE)</f>
        <v>#N/A</v>
      </c>
      <c r="Q396" s="23" t="e">
        <f>VLOOKUP(B396,'表2-2'!A:K,13,FALSE)</f>
        <v>#REF!</v>
      </c>
    </row>
    <row r="397" ht="14.25" spans="1:17">
      <c r="A397" s="143"/>
      <c r="B397" s="361" t="s">
        <v>842</v>
      </c>
      <c r="C397" s="86" t="s">
        <v>296</v>
      </c>
      <c r="D397" s="86" t="s">
        <v>2174</v>
      </c>
      <c r="E397" s="74" t="s">
        <v>843</v>
      </c>
      <c r="F397" s="63" t="s">
        <v>2175</v>
      </c>
      <c r="G397" s="163">
        <v>18965632599</v>
      </c>
      <c r="H397" s="131">
        <v>2</v>
      </c>
      <c r="I397" s="131">
        <v>2</v>
      </c>
      <c r="J397" s="86" t="s">
        <v>2113</v>
      </c>
      <c r="K397" s="86">
        <v>13959732319</v>
      </c>
      <c r="L397" s="86" t="s">
        <v>2094</v>
      </c>
      <c r="M397" s="86">
        <v>18206083723</v>
      </c>
      <c r="N397" s="86" t="s">
        <v>2095</v>
      </c>
      <c r="O397" s="86">
        <v>13505039558</v>
      </c>
      <c r="P397" s="23" t="e">
        <f>VLOOKUP(B397,'表2-1'!A:K,13,FALSE)</f>
        <v>#N/A</v>
      </c>
      <c r="Q397" s="23" t="e">
        <f>VLOOKUP(B397,'表2-2'!A:K,13,FALSE)</f>
        <v>#REF!</v>
      </c>
    </row>
    <row r="398" ht="14.25" spans="1:17">
      <c r="A398" s="143"/>
      <c r="B398" s="361" t="s">
        <v>842</v>
      </c>
      <c r="C398" s="86" t="s">
        <v>296</v>
      </c>
      <c r="D398" s="86" t="s">
        <v>2174</v>
      </c>
      <c r="E398" s="74" t="s">
        <v>2176</v>
      </c>
      <c r="F398" s="63" t="s">
        <v>2177</v>
      </c>
      <c r="G398" s="163">
        <v>18965632599</v>
      </c>
      <c r="H398" s="131">
        <v>5</v>
      </c>
      <c r="I398" s="131">
        <v>2</v>
      </c>
      <c r="J398" s="86" t="s">
        <v>2113</v>
      </c>
      <c r="K398" s="86">
        <v>13959732319</v>
      </c>
      <c r="L398" s="86" t="s">
        <v>2094</v>
      </c>
      <c r="M398" s="86">
        <v>18206083723</v>
      </c>
      <c r="N398" s="86" t="s">
        <v>2095</v>
      </c>
      <c r="O398" s="86">
        <v>13505039558</v>
      </c>
      <c r="P398" s="23" t="e">
        <f>VLOOKUP(B398,'表2-1'!A:K,13,FALSE)</f>
        <v>#N/A</v>
      </c>
      <c r="Q398" s="23" t="e">
        <f>VLOOKUP(B398,'表2-2'!A:K,13,FALSE)</f>
        <v>#REF!</v>
      </c>
    </row>
    <row r="399" ht="14.25" spans="1:17">
      <c r="A399" s="143"/>
      <c r="B399" s="361" t="s">
        <v>842</v>
      </c>
      <c r="C399" s="86" t="s">
        <v>296</v>
      </c>
      <c r="D399" s="86" t="s">
        <v>2174</v>
      </c>
      <c r="E399" s="74" t="s">
        <v>847</v>
      </c>
      <c r="F399" s="63" t="s">
        <v>2178</v>
      </c>
      <c r="G399" s="163">
        <v>18965632599</v>
      </c>
      <c r="H399" s="131">
        <v>6</v>
      </c>
      <c r="I399" s="131">
        <v>2</v>
      </c>
      <c r="J399" s="86" t="s">
        <v>2113</v>
      </c>
      <c r="K399" s="86">
        <v>13959732319</v>
      </c>
      <c r="L399" s="86" t="s">
        <v>2094</v>
      </c>
      <c r="M399" s="86">
        <v>18206083723</v>
      </c>
      <c r="N399" s="86" t="s">
        <v>2095</v>
      </c>
      <c r="O399" s="86">
        <v>13505039558</v>
      </c>
      <c r="P399" s="23" t="e">
        <f>VLOOKUP(B399,'表2-1'!A:K,13,FALSE)</f>
        <v>#N/A</v>
      </c>
      <c r="Q399" s="23" t="e">
        <f>VLOOKUP(B399,'表2-2'!A:K,13,FALSE)</f>
        <v>#REF!</v>
      </c>
    </row>
    <row r="400" ht="14.25" spans="1:17">
      <c r="A400" s="143">
        <v>241</v>
      </c>
      <c r="B400" s="361" t="s">
        <v>842</v>
      </c>
      <c r="C400" s="86" t="s">
        <v>296</v>
      </c>
      <c r="D400" s="86" t="s">
        <v>2174</v>
      </c>
      <c r="E400" s="188" t="s">
        <v>848</v>
      </c>
      <c r="F400" s="132" t="s">
        <v>2179</v>
      </c>
      <c r="G400" s="189">
        <v>13459505213</v>
      </c>
      <c r="H400" s="190">
        <v>5</v>
      </c>
      <c r="I400" s="190">
        <v>2</v>
      </c>
      <c r="J400" s="86" t="s">
        <v>2113</v>
      </c>
      <c r="K400" s="86">
        <v>13959732319</v>
      </c>
      <c r="L400" s="86" t="s">
        <v>2094</v>
      </c>
      <c r="M400" s="86">
        <v>18206083723</v>
      </c>
      <c r="N400" s="86" t="s">
        <v>2095</v>
      </c>
      <c r="O400" s="86">
        <v>13505039558</v>
      </c>
      <c r="P400" s="23" t="e">
        <f>VLOOKUP(B400,'表2-1'!A:K,13,FALSE)</f>
        <v>#N/A</v>
      </c>
      <c r="Q400" s="23" t="e">
        <f>VLOOKUP(B400,'表2-2'!A:K,13,FALSE)</f>
        <v>#REF!</v>
      </c>
    </row>
    <row r="401" ht="14.25" spans="1:17">
      <c r="A401" s="143"/>
      <c r="B401" s="361" t="s">
        <v>842</v>
      </c>
      <c r="C401" s="86" t="s">
        <v>296</v>
      </c>
      <c r="D401" s="86" t="s">
        <v>2174</v>
      </c>
      <c r="E401" s="74" t="s">
        <v>849</v>
      </c>
      <c r="F401" s="63" t="s">
        <v>2180</v>
      </c>
      <c r="G401" s="163">
        <v>18965632599</v>
      </c>
      <c r="H401" s="131">
        <v>4</v>
      </c>
      <c r="I401" s="131">
        <v>2</v>
      </c>
      <c r="J401" s="86" t="s">
        <v>2113</v>
      </c>
      <c r="K401" s="86">
        <v>13959732319</v>
      </c>
      <c r="L401" s="86" t="s">
        <v>2094</v>
      </c>
      <c r="M401" s="86">
        <v>18206083723</v>
      </c>
      <c r="N401" s="86" t="s">
        <v>2095</v>
      </c>
      <c r="O401" s="86">
        <v>13505039558</v>
      </c>
      <c r="P401" s="23" t="e">
        <f>VLOOKUP(B401,'表2-1'!A:K,13,FALSE)</f>
        <v>#N/A</v>
      </c>
      <c r="Q401" s="23" t="e">
        <f>VLOOKUP(B401,'表2-2'!A:K,13,FALSE)</f>
        <v>#REF!</v>
      </c>
    </row>
    <row r="402" ht="14.25" spans="1:17">
      <c r="A402" s="143">
        <v>242</v>
      </c>
      <c r="B402" s="361" t="s">
        <v>2181</v>
      </c>
      <c r="C402" s="86" t="s">
        <v>296</v>
      </c>
      <c r="D402" s="86" t="s">
        <v>2182</v>
      </c>
      <c r="E402" s="74" t="s">
        <v>2183</v>
      </c>
      <c r="F402" s="63" t="s">
        <v>2184</v>
      </c>
      <c r="G402" s="163">
        <v>13489265816</v>
      </c>
      <c r="H402" s="131">
        <v>6</v>
      </c>
      <c r="I402" s="131">
        <v>2</v>
      </c>
      <c r="J402" s="86" t="s">
        <v>2113</v>
      </c>
      <c r="K402" s="86">
        <v>13959732319</v>
      </c>
      <c r="L402" s="86" t="s">
        <v>2094</v>
      </c>
      <c r="M402" s="86">
        <v>18206083723</v>
      </c>
      <c r="N402" s="86" t="s">
        <v>2095</v>
      </c>
      <c r="O402" s="86">
        <v>13505039558</v>
      </c>
      <c r="P402" s="23" t="e">
        <f>VLOOKUP(B402,'表2-1'!A:K,13,FALSE)</f>
        <v>#N/A</v>
      </c>
      <c r="Q402" s="23" t="e">
        <f>VLOOKUP(B402,'表2-2'!A:K,13,FALSE)</f>
        <v>#N/A</v>
      </c>
    </row>
    <row r="403" ht="14.25" spans="1:17">
      <c r="A403" s="143">
        <v>243</v>
      </c>
      <c r="B403" s="361" t="s">
        <v>2181</v>
      </c>
      <c r="C403" s="86" t="s">
        <v>296</v>
      </c>
      <c r="D403" s="86" t="s">
        <v>2182</v>
      </c>
      <c r="E403" s="74" t="s">
        <v>2185</v>
      </c>
      <c r="F403" s="63" t="s">
        <v>2186</v>
      </c>
      <c r="G403" s="163">
        <v>13489265816</v>
      </c>
      <c r="H403" s="131">
        <v>0</v>
      </c>
      <c r="I403" s="131">
        <v>0</v>
      </c>
      <c r="J403" s="86" t="s">
        <v>2113</v>
      </c>
      <c r="K403" s="86">
        <v>13959732319</v>
      </c>
      <c r="L403" s="86" t="s">
        <v>2094</v>
      </c>
      <c r="M403" s="86">
        <v>18206083723</v>
      </c>
      <c r="N403" s="86" t="s">
        <v>2095</v>
      </c>
      <c r="O403" s="86">
        <v>13505039558</v>
      </c>
      <c r="P403" s="23" t="e">
        <f>VLOOKUP(B403,'表2-1'!A:K,13,FALSE)</f>
        <v>#N/A</v>
      </c>
      <c r="Q403" s="23" t="e">
        <f>VLOOKUP(B403,'表2-2'!A:K,13,FALSE)</f>
        <v>#N/A</v>
      </c>
    </row>
    <row r="404" ht="14.25" spans="1:17">
      <c r="A404" s="143">
        <v>244</v>
      </c>
      <c r="B404" s="360" t="s">
        <v>850</v>
      </c>
      <c r="C404" s="86" t="s">
        <v>296</v>
      </c>
      <c r="D404" s="86" t="s">
        <v>2187</v>
      </c>
      <c r="E404" s="74" t="s">
        <v>851</v>
      </c>
      <c r="F404" s="63" t="s">
        <v>2188</v>
      </c>
      <c r="G404" s="163">
        <v>13960361649</v>
      </c>
      <c r="H404" s="131">
        <v>0</v>
      </c>
      <c r="I404" s="131">
        <v>0</v>
      </c>
      <c r="J404" s="86" t="s">
        <v>2119</v>
      </c>
      <c r="K404" s="86">
        <v>13959725517</v>
      </c>
      <c r="L404" s="86" t="s">
        <v>2094</v>
      </c>
      <c r="M404" s="86">
        <v>18206083723</v>
      </c>
      <c r="N404" s="86" t="s">
        <v>2095</v>
      </c>
      <c r="O404" s="86">
        <v>13505039558</v>
      </c>
      <c r="P404" s="23" t="e">
        <f>VLOOKUP(B404,'表2-1'!A:K,13,FALSE)</f>
        <v>#N/A</v>
      </c>
      <c r="Q404" s="23" t="e">
        <f>VLOOKUP(B404,'表2-2'!A:K,13,FALSE)</f>
        <v>#REF!</v>
      </c>
    </row>
    <row r="405" ht="14.25" spans="1:17">
      <c r="A405" s="143">
        <v>245</v>
      </c>
      <c r="B405" s="360" t="s">
        <v>854</v>
      </c>
      <c r="C405" s="86" t="s">
        <v>296</v>
      </c>
      <c r="D405" s="86" t="s">
        <v>2189</v>
      </c>
      <c r="E405" s="74" t="s">
        <v>2190</v>
      </c>
      <c r="F405" s="63" t="s">
        <v>2191</v>
      </c>
      <c r="G405" s="163">
        <v>13850706237</v>
      </c>
      <c r="H405" s="131">
        <v>0</v>
      </c>
      <c r="I405" s="131">
        <v>0</v>
      </c>
      <c r="J405" s="86" t="s">
        <v>2151</v>
      </c>
      <c r="K405" s="86">
        <v>13860740280</v>
      </c>
      <c r="L405" s="86" t="s">
        <v>2094</v>
      </c>
      <c r="M405" s="86">
        <v>18206083723</v>
      </c>
      <c r="N405" s="86" t="s">
        <v>2095</v>
      </c>
      <c r="O405" s="86">
        <v>13505039558</v>
      </c>
      <c r="P405" s="23" t="e">
        <f>VLOOKUP(B405,'表2-1'!A:K,13,FALSE)</f>
        <v>#N/A</v>
      </c>
      <c r="Q405" s="23" t="e">
        <f>VLOOKUP(B405,'表2-2'!A:K,13,FALSE)</f>
        <v>#REF!</v>
      </c>
    </row>
    <row r="406" spans="1:17">
      <c r="A406" s="143"/>
      <c r="B406" s="126" t="s">
        <v>856</v>
      </c>
      <c r="C406" s="86" t="s">
        <v>296</v>
      </c>
      <c r="D406" s="86" t="s">
        <v>2192</v>
      </c>
      <c r="E406" s="127" t="s">
        <v>857</v>
      </c>
      <c r="F406" s="187" t="str">
        <f>LEFT("350524197511122051",19)</f>
        <v>350524197511122051</v>
      </c>
      <c r="G406" s="95">
        <v>13489536549</v>
      </c>
      <c r="H406" s="131">
        <v>7</v>
      </c>
      <c r="I406" s="131">
        <v>3</v>
      </c>
      <c r="J406" s="86" t="s">
        <v>2105</v>
      </c>
      <c r="K406" s="86">
        <v>13515032932</v>
      </c>
      <c r="L406" s="86" t="s">
        <v>2094</v>
      </c>
      <c r="M406" s="86">
        <v>18206083723</v>
      </c>
      <c r="N406" s="86" t="s">
        <v>2095</v>
      </c>
      <c r="O406" s="86">
        <v>13505039558</v>
      </c>
      <c r="P406" s="23" t="e">
        <f>VLOOKUP(B406,'表2-1'!A:K,13,FALSE)</f>
        <v>#N/A</v>
      </c>
      <c r="Q406" s="23" t="e">
        <f>VLOOKUP(B406,'表2-2'!A:K,13,FALSE)</f>
        <v>#REF!</v>
      </c>
    </row>
    <row r="407" spans="1:17">
      <c r="A407" s="143">
        <v>246</v>
      </c>
      <c r="B407" s="160" t="s">
        <v>2193</v>
      </c>
      <c r="C407" s="86" t="s">
        <v>296</v>
      </c>
      <c r="D407" s="86" t="s">
        <v>2192</v>
      </c>
      <c r="E407" s="173" t="s">
        <v>857</v>
      </c>
      <c r="F407" s="187" t="str">
        <f>LEFT("350524197511122051",19)</f>
        <v>350524197511122051</v>
      </c>
      <c r="G407" s="95">
        <v>13489536549</v>
      </c>
      <c r="H407" s="131">
        <v>7</v>
      </c>
      <c r="I407" s="131">
        <v>3</v>
      </c>
      <c r="J407" s="86" t="s">
        <v>2105</v>
      </c>
      <c r="K407" s="86">
        <v>13515032932</v>
      </c>
      <c r="L407" s="86" t="s">
        <v>2094</v>
      </c>
      <c r="M407" s="86">
        <v>18206083723</v>
      </c>
      <c r="N407" s="86" t="s">
        <v>2095</v>
      </c>
      <c r="O407" s="86">
        <v>13505039558</v>
      </c>
      <c r="P407" s="23" t="e">
        <f>VLOOKUP(B407,'表2-1'!A:K,13,FALSE)</f>
        <v>#N/A</v>
      </c>
      <c r="Q407" s="23" t="e">
        <f>VLOOKUP(B407,'表2-2'!A:K,13,FALSE)</f>
        <v>#N/A</v>
      </c>
    </row>
    <row r="408" ht="14.25" spans="1:17">
      <c r="A408" s="143"/>
      <c r="B408" s="160" t="s">
        <v>2194</v>
      </c>
      <c r="C408" s="86" t="s">
        <v>296</v>
      </c>
      <c r="D408" s="86" t="s">
        <v>2195</v>
      </c>
      <c r="E408" s="173" t="s">
        <v>2196</v>
      </c>
      <c r="F408" s="187" t="str">
        <f>LEFT("350524194003032013",19)</f>
        <v>350524194003032013</v>
      </c>
      <c r="G408" s="163">
        <v>13459505213</v>
      </c>
      <c r="H408" s="131">
        <v>0</v>
      </c>
      <c r="I408" s="131">
        <v>0</v>
      </c>
      <c r="J408" s="86" t="s">
        <v>297</v>
      </c>
      <c r="K408" s="86">
        <v>13515049258</v>
      </c>
      <c r="L408" s="86" t="s">
        <v>2094</v>
      </c>
      <c r="M408" s="86">
        <v>18206083723</v>
      </c>
      <c r="N408" s="86" t="s">
        <v>2095</v>
      </c>
      <c r="O408" s="86">
        <v>13505039558</v>
      </c>
      <c r="P408" s="23" t="e">
        <f>VLOOKUP(B408,'表2-1'!A:K,13,FALSE)</f>
        <v>#N/A</v>
      </c>
      <c r="Q408" s="23" t="e">
        <f>VLOOKUP(B408,'表2-2'!A:K,13,FALSE)</f>
        <v>#N/A</v>
      </c>
    </row>
    <row r="409" spans="1:17">
      <c r="A409" s="143">
        <v>247</v>
      </c>
      <c r="B409" s="371" t="s">
        <v>2197</v>
      </c>
      <c r="C409" s="126" t="s">
        <v>334</v>
      </c>
      <c r="D409" s="126" t="s">
        <v>2198</v>
      </c>
      <c r="E409" s="192" t="s">
        <v>331</v>
      </c>
      <c r="F409" s="193" t="s">
        <v>2199</v>
      </c>
      <c r="G409" s="194" t="s">
        <v>2200</v>
      </c>
      <c r="H409" s="195">
        <v>3</v>
      </c>
      <c r="I409" s="126">
        <v>0</v>
      </c>
      <c r="J409" s="126" t="s">
        <v>2201</v>
      </c>
      <c r="K409" s="126">
        <v>13959805648</v>
      </c>
      <c r="L409" s="126" t="s">
        <v>2202</v>
      </c>
      <c r="M409" s="126">
        <v>17350052077</v>
      </c>
      <c r="N409" s="126" t="s">
        <v>2203</v>
      </c>
      <c r="O409" s="126">
        <v>13959730501</v>
      </c>
      <c r="P409" s="23" t="e">
        <f>VLOOKUP(B409,'表2-1'!A:K,13,FALSE)</f>
        <v>#N/A</v>
      </c>
      <c r="Q409" s="23" t="e">
        <f>VLOOKUP(B409,'表2-2'!A:K,13,FALSE)</f>
        <v>#N/A</v>
      </c>
    </row>
    <row r="410" spans="1:17">
      <c r="A410" s="143"/>
      <c r="B410" s="371" t="s">
        <v>2197</v>
      </c>
      <c r="C410" s="126" t="s">
        <v>334</v>
      </c>
      <c r="D410" s="126" t="s">
        <v>2198</v>
      </c>
      <c r="E410" s="196" t="s">
        <v>335</v>
      </c>
      <c r="F410" s="197" t="s">
        <v>2204</v>
      </c>
      <c r="G410" s="194" t="s">
        <v>2205</v>
      </c>
      <c r="H410" s="195">
        <v>5</v>
      </c>
      <c r="I410" s="126">
        <v>0</v>
      </c>
      <c r="J410" s="126" t="s">
        <v>2201</v>
      </c>
      <c r="K410" s="126">
        <v>13959805648</v>
      </c>
      <c r="L410" s="126" t="s">
        <v>2202</v>
      </c>
      <c r="M410" s="126">
        <v>17350052077</v>
      </c>
      <c r="N410" s="126" t="s">
        <v>2203</v>
      </c>
      <c r="O410" s="126">
        <v>13959730501</v>
      </c>
      <c r="P410" s="23" t="e">
        <f>VLOOKUP(B410,'表2-1'!A:K,13,FALSE)</f>
        <v>#N/A</v>
      </c>
      <c r="Q410" s="23" t="e">
        <f>VLOOKUP(B410,'表2-2'!A:K,13,FALSE)</f>
        <v>#N/A</v>
      </c>
    </row>
    <row r="411" spans="1:17">
      <c r="A411" s="143">
        <v>248</v>
      </c>
      <c r="B411" s="372" t="s">
        <v>862</v>
      </c>
      <c r="C411" s="126" t="s">
        <v>334</v>
      </c>
      <c r="D411" s="126" t="s">
        <v>2206</v>
      </c>
      <c r="E411" s="199" t="s">
        <v>863</v>
      </c>
      <c r="F411" s="200" t="s">
        <v>2207</v>
      </c>
      <c r="G411" s="194" t="s">
        <v>2208</v>
      </c>
      <c r="H411" s="201">
        <v>0</v>
      </c>
      <c r="I411" s="201">
        <v>0</v>
      </c>
      <c r="J411" s="126" t="s">
        <v>2209</v>
      </c>
      <c r="K411" s="126">
        <v>13774836886</v>
      </c>
      <c r="L411" s="126" t="s">
        <v>2202</v>
      </c>
      <c r="M411" s="126">
        <v>17350052077</v>
      </c>
      <c r="N411" s="126" t="s">
        <v>2203</v>
      </c>
      <c r="O411" s="126">
        <v>13959730501</v>
      </c>
      <c r="P411" s="23" t="e">
        <f>VLOOKUP(B411,'表2-1'!A:K,13,FALSE)</f>
        <v>#N/A</v>
      </c>
      <c r="Q411" s="23" t="e">
        <f>VLOOKUP(B411,'表2-2'!A:K,13,FALSE)</f>
        <v>#REF!</v>
      </c>
    </row>
    <row r="412" spans="1:17">
      <c r="A412" s="143">
        <v>249</v>
      </c>
      <c r="B412" s="372" t="s">
        <v>862</v>
      </c>
      <c r="C412" s="126" t="s">
        <v>334</v>
      </c>
      <c r="D412" s="126" t="s">
        <v>2206</v>
      </c>
      <c r="E412" s="192" t="s">
        <v>866</v>
      </c>
      <c r="F412" s="193" t="s">
        <v>2210</v>
      </c>
      <c r="G412" s="194" t="s">
        <v>2211</v>
      </c>
      <c r="H412" s="201">
        <v>0</v>
      </c>
      <c r="I412" s="201">
        <v>0</v>
      </c>
      <c r="J412" s="126" t="s">
        <v>2209</v>
      </c>
      <c r="K412" s="126">
        <v>13774836886</v>
      </c>
      <c r="L412" s="126" t="s">
        <v>2202</v>
      </c>
      <c r="M412" s="126">
        <v>17350052077</v>
      </c>
      <c r="N412" s="126" t="s">
        <v>2203</v>
      </c>
      <c r="O412" s="126">
        <v>13959730501</v>
      </c>
      <c r="P412" s="23" t="e">
        <f>VLOOKUP(B412,'表2-1'!A:K,13,FALSE)</f>
        <v>#N/A</v>
      </c>
      <c r="Q412" s="23" t="e">
        <f>VLOOKUP(B412,'表2-2'!A:K,13,FALSE)</f>
        <v>#REF!</v>
      </c>
    </row>
    <row r="413" spans="1:17">
      <c r="A413" s="143">
        <v>250</v>
      </c>
      <c r="B413" s="373" t="s">
        <v>867</v>
      </c>
      <c r="C413" s="126" t="s">
        <v>334</v>
      </c>
      <c r="D413" s="126" t="s">
        <v>2206</v>
      </c>
      <c r="E413" s="192" t="s">
        <v>539</v>
      </c>
      <c r="F413" s="193" t="s">
        <v>2212</v>
      </c>
      <c r="G413" s="194" t="s">
        <v>2213</v>
      </c>
      <c r="H413" s="201">
        <v>0</v>
      </c>
      <c r="I413" s="201">
        <v>0</v>
      </c>
      <c r="J413" s="126" t="s">
        <v>2209</v>
      </c>
      <c r="K413" s="126">
        <v>13774836886</v>
      </c>
      <c r="L413" s="126" t="s">
        <v>2202</v>
      </c>
      <c r="M413" s="126">
        <v>17350052077</v>
      </c>
      <c r="N413" s="126" t="s">
        <v>2203</v>
      </c>
      <c r="O413" s="126">
        <v>13959730501</v>
      </c>
      <c r="P413" s="23" t="e">
        <f>VLOOKUP(B413,'表2-1'!A:K,13,FALSE)</f>
        <v>#N/A</v>
      </c>
      <c r="Q413" s="23" t="e">
        <f>VLOOKUP(B413,'表2-2'!A:K,13,FALSE)</f>
        <v>#REF!</v>
      </c>
    </row>
    <row r="414" spans="1:17">
      <c r="A414" s="143">
        <v>251</v>
      </c>
      <c r="B414" s="373" t="s">
        <v>867</v>
      </c>
      <c r="C414" s="126" t="s">
        <v>334</v>
      </c>
      <c r="D414" s="126" t="s">
        <v>2206</v>
      </c>
      <c r="E414" s="192" t="s">
        <v>868</v>
      </c>
      <c r="F414" s="193" t="s">
        <v>2214</v>
      </c>
      <c r="G414" s="194" t="s">
        <v>2215</v>
      </c>
      <c r="H414" s="201">
        <v>0</v>
      </c>
      <c r="I414" s="201">
        <v>0</v>
      </c>
      <c r="J414" s="126" t="s">
        <v>2209</v>
      </c>
      <c r="K414" s="126">
        <v>13774836886</v>
      </c>
      <c r="L414" s="126" t="s">
        <v>2202</v>
      </c>
      <c r="M414" s="126">
        <v>17350052077</v>
      </c>
      <c r="N414" s="126" t="s">
        <v>2203</v>
      </c>
      <c r="O414" s="126">
        <v>13959730501</v>
      </c>
      <c r="P414" s="23" t="e">
        <f>VLOOKUP(B414,'表2-1'!A:K,13,FALSE)</f>
        <v>#N/A</v>
      </c>
      <c r="Q414" s="23" t="e">
        <f>VLOOKUP(B414,'表2-2'!A:K,13,FALSE)</f>
        <v>#REF!</v>
      </c>
    </row>
    <row r="415" spans="1:17">
      <c r="A415" s="143">
        <v>252</v>
      </c>
      <c r="B415" s="374" t="s">
        <v>869</v>
      </c>
      <c r="C415" s="126" t="s">
        <v>334</v>
      </c>
      <c r="D415" s="126" t="s">
        <v>2198</v>
      </c>
      <c r="E415" s="192" t="s">
        <v>870</v>
      </c>
      <c r="F415" s="193" t="s">
        <v>2216</v>
      </c>
      <c r="G415" s="194" t="s">
        <v>2217</v>
      </c>
      <c r="H415" s="201">
        <v>4</v>
      </c>
      <c r="I415" s="201">
        <v>2</v>
      </c>
      <c r="J415" s="126" t="s">
        <v>2201</v>
      </c>
      <c r="K415" s="126">
        <v>13959805648</v>
      </c>
      <c r="L415" s="126" t="s">
        <v>2202</v>
      </c>
      <c r="M415" s="126">
        <v>17350052077</v>
      </c>
      <c r="N415" s="126" t="s">
        <v>2203</v>
      </c>
      <c r="O415" s="126">
        <v>13959730501</v>
      </c>
      <c r="P415" s="23" t="e">
        <f>VLOOKUP(B415,'表2-1'!A:K,13,FALSE)</f>
        <v>#N/A</v>
      </c>
      <c r="Q415" s="23" t="e">
        <f>VLOOKUP(B415,'表2-2'!A:K,13,FALSE)</f>
        <v>#REF!</v>
      </c>
    </row>
    <row r="416" spans="1:17">
      <c r="A416" s="143">
        <v>253</v>
      </c>
      <c r="B416" s="374" t="s">
        <v>872</v>
      </c>
      <c r="C416" s="126" t="s">
        <v>334</v>
      </c>
      <c r="D416" s="126" t="s">
        <v>2218</v>
      </c>
      <c r="E416" s="192" t="s">
        <v>873</v>
      </c>
      <c r="F416" s="193" t="s">
        <v>2219</v>
      </c>
      <c r="G416" s="194" t="s">
        <v>2220</v>
      </c>
      <c r="H416" s="201">
        <v>5</v>
      </c>
      <c r="I416" s="201">
        <v>1</v>
      </c>
      <c r="J416" s="126" t="s">
        <v>2221</v>
      </c>
      <c r="K416" s="126">
        <v>13655923265</v>
      </c>
      <c r="L416" s="126" t="s">
        <v>2202</v>
      </c>
      <c r="M416" s="126">
        <v>17350052077</v>
      </c>
      <c r="N416" s="126" t="s">
        <v>2203</v>
      </c>
      <c r="O416" s="126">
        <v>13959730501</v>
      </c>
      <c r="P416" s="23" t="e">
        <f>VLOOKUP(B416,'表2-1'!A:K,13,FALSE)</f>
        <v>#N/A</v>
      </c>
      <c r="Q416" s="23" t="e">
        <f>VLOOKUP(B416,'表2-2'!A:K,13,FALSE)</f>
        <v>#REF!</v>
      </c>
    </row>
    <row r="417" spans="1:17">
      <c r="A417" s="143">
        <v>254</v>
      </c>
      <c r="B417" s="374" t="s">
        <v>876</v>
      </c>
      <c r="C417" s="126" t="s">
        <v>334</v>
      </c>
      <c r="D417" s="126" t="s">
        <v>2218</v>
      </c>
      <c r="E417" s="192" t="s">
        <v>877</v>
      </c>
      <c r="F417" s="193" t="s">
        <v>2222</v>
      </c>
      <c r="G417" s="194" t="s">
        <v>2223</v>
      </c>
      <c r="H417" s="201">
        <v>1</v>
      </c>
      <c r="I417" s="201">
        <v>0</v>
      </c>
      <c r="J417" s="126" t="s">
        <v>2224</v>
      </c>
      <c r="K417" s="126">
        <v>18050936126</v>
      </c>
      <c r="L417" s="126" t="s">
        <v>2202</v>
      </c>
      <c r="M417" s="126">
        <v>17350052077</v>
      </c>
      <c r="N417" s="126" t="s">
        <v>2203</v>
      </c>
      <c r="O417" s="126">
        <v>13959730501</v>
      </c>
      <c r="P417" s="23" t="e">
        <f>VLOOKUP(B417,'表2-1'!A:K,13,FALSE)</f>
        <v>#N/A</v>
      </c>
      <c r="Q417" s="23" t="e">
        <f>VLOOKUP(B417,'表2-2'!A:K,13,FALSE)</f>
        <v>#REF!</v>
      </c>
    </row>
    <row r="418" spans="1:17">
      <c r="A418" s="143">
        <v>255</v>
      </c>
      <c r="B418" s="374" t="s">
        <v>880</v>
      </c>
      <c r="C418" s="126" t="s">
        <v>334</v>
      </c>
      <c r="D418" s="126" t="s">
        <v>2218</v>
      </c>
      <c r="E418" s="192" t="s">
        <v>881</v>
      </c>
      <c r="F418" s="193" t="s">
        <v>2225</v>
      </c>
      <c r="G418" s="194" t="s">
        <v>2226</v>
      </c>
      <c r="H418" s="201">
        <v>7</v>
      </c>
      <c r="I418" s="201">
        <v>2</v>
      </c>
      <c r="J418" s="126" t="s">
        <v>2221</v>
      </c>
      <c r="K418" s="126">
        <v>13655923265</v>
      </c>
      <c r="L418" s="126" t="s">
        <v>2202</v>
      </c>
      <c r="M418" s="126">
        <v>17350052077</v>
      </c>
      <c r="N418" s="126" t="s">
        <v>2203</v>
      </c>
      <c r="O418" s="126">
        <v>13959730501</v>
      </c>
      <c r="P418" s="23" t="e">
        <f>VLOOKUP(B418,'表2-1'!A:K,13,FALSE)</f>
        <v>#N/A</v>
      </c>
      <c r="Q418" s="23" t="e">
        <f>VLOOKUP(B418,'表2-2'!A:K,13,FALSE)</f>
        <v>#REF!</v>
      </c>
    </row>
    <row r="419" spans="1:17">
      <c r="A419" s="143">
        <v>256</v>
      </c>
      <c r="B419" s="374" t="s">
        <v>882</v>
      </c>
      <c r="C419" s="126" t="s">
        <v>334</v>
      </c>
      <c r="D419" s="126" t="s">
        <v>2218</v>
      </c>
      <c r="E419" s="192" t="s">
        <v>883</v>
      </c>
      <c r="F419" s="193" t="s">
        <v>2227</v>
      </c>
      <c r="G419" s="194" t="s">
        <v>2228</v>
      </c>
      <c r="H419" s="201">
        <v>5</v>
      </c>
      <c r="I419" s="201">
        <v>2</v>
      </c>
      <c r="J419" s="126" t="s">
        <v>2221</v>
      </c>
      <c r="K419" s="126">
        <v>13655923265</v>
      </c>
      <c r="L419" s="126" t="s">
        <v>2202</v>
      </c>
      <c r="M419" s="126">
        <v>17350052077</v>
      </c>
      <c r="N419" s="126" t="s">
        <v>2203</v>
      </c>
      <c r="O419" s="126">
        <v>13959730501</v>
      </c>
      <c r="P419" s="23" t="e">
        <f>VLOOKUP(B419,'表2-1'!A:K,13,FALSE)</f>
        <v>#N/A</v>
      </c>
      <c r="Q419" s="23" t="e">
        <f>VLOOKUP(B419,'表2-2'!A:K,13,FALSE)</f>
        <v>#REF!</v>
      </c>
    </row>
    <row r="420" spans="1:17">
      <c r="A420" s="143"/>
      <c r="B420" s="374" t="s">
        <v>884</v>
      </c>
      <c r="C420" s="126" t="s">
        <v>334</v>
      </c>
      <c r="D420" s="126" t="s">
        <v>2198</v>
      </c>
      <c r="E420" s="192" t="s">
        <v>885</v>
      </c>
      <c r="F420" s="193" t="s">
        <v>2229</v>
      </c>
      <c r="G420" s="194" t="s">
        <v>2230</v>
      </c>
      <c r="H420" s="201">
        <v>4</v>
      </c>
      <c r="I420" s="201">
        <v>1</v>
      </c>
      <c r="J420" s="126" t="s">
        <v>2201</v>
      </c>
      <c r="K420" s="126">
        <v>13959805648</v>
      </c>
      <c r="L420" s="126" t="s">
        <v>2202</v>
      </c>
      <c r="M420" s="126">
        <v>17350052077</v>
      </c>
      <c r="N420" s="126" t="s">
        <v>2203</v>
      </c>
      <c r="O420" s="126">
        <v>13959730501</v>
      </c>
      <c r="P420" s="23" t="e">
        <f>VLOOKUP(B420,'表2-1'!A:K,13,FALSE)</f>
        <v>#N/A</v>
      </c>
      <c r="Q420" s="23" t="e">
        <f>VLOOKUP(B420,'表2-2'!A:K,13,FALSE)</f>
        <v>#REF!</v>
      </c>
    </row>
    <row r="421" spans="1:17">
      <c r="A421" s="143"/>
      <c r="B421" s="374" t="s">
        <v>888</v>
      </c>
      <c r="C421" s="126" t="s">
        <v>334</v>
      </c>
      <c r="D421" s="126" t="s">
        <v>2206</v>
      </c>
      <c r="E421" s="192" t="s">
        <v>889</v>
      </c>
      <c r="F421" s="193" t="s">
        <v>2231</v>
      </c>
      <c r="G421" s="194" t="s">
        <v>2232</v>
      </c>
      <c r="H421" s="201">
        <v>7</v>
      </c>
      <c r="I421" s="201">
        <v>0</v>
      </c>
      <c r="J421" s="126" t="s">
        <v>2209</v>
      </c>
      <c r="K421" s="126">
        <v>13774836886</v>
      </c>
      <c r="L421" s="126" t="s">
        <v>2202</v>
      </c>
      <c r="M421" s="126">
        <v>17350052077</v>
      </c>
      <c r="N421" s="126" t="s">
        <v>2203</v>
      </c>
      <c r="O421" s="126">
        <v>13959730501</v>
      </c>
      <c r="P421" s="23" t="e">
        <f>VLOOKUP(B421,'表2-1'!A:K,13,FALSE)</f>
        <v>#N/A</v>
      </c>
      <c r="Q421" s="23" t="e">
        <f>VLOOKUP(B421,'表2-2'!A:K,13,FALSE)</f>
        <v>#REF!</v>
      </c>
    </row>
    <row r="422" spans="1:17">
      <c r="A422" s="143"/>
      <c r="B422" s="374" t="s">
        <v>890</v>
      </c>
      <c r="C422" s="126" t="s">
        <v>334</v>
      </c>
      <c r="D422" s="126" t="s">
        <v>2206</v>
      </c>
      <c r="E422" s="192" t="s">
        <v>891</v>
      </c>
      <c r="F422" s="193" t="s">
        <v>2233</v>
      </c>
      <c r="G422" s="194" t="s">
        <v>2234</v>
      </c>
      <c r="H422" s="201">
        <v>6</v>
      </c>
      <c r="I422" s="201">
        <v>0</v>
      </c>
      <c r="J422" s="126" t="s">
        <v>2209</v>
      </c>
      <c r="K422" s="126">
        <v>13774836886</v>
      </c>
      <c r="L422" s="126" t="s">
        <v>2202</v>
      </c>
      <c r="M422" s="126">
        <v>17350052077</v>
      </c>
      <c r="N422" s="126" t="s">
        <v>2203</v>
      </c>
      <c r="O422" s="126">
        <v>13959730501</v>
      </c>
      <c r="P422" s="23" t="e">
        <f>VLOOKUP(B422,'表2-1'!A:K,13,FALSE)</f>
        <v>#N/A</v>
      </c>
      <c r="Q422" s="23" t="e">
        <f>VLOOKUP(B422,'表2-2'!A:K,13,FALSE)</f>
        <v>#REF!</v>
      </c>
    </row>
    <row r="423" ht="14.25" spans="1:17">
      <c r="A423" s="143"/>
      <c r="B423" s="375" t="s">
        <v>2235</v>
      </c>
      <c r="C423" s="40" t="s">
        <v>340</v>
      </c>
      <c r="D423" s="86" t="s">
        <v>2236</v>
      </c>
      <c r="E423" s="74" t="s">
        <v>337</v>
      </c>
      <c r="F423" s="205" t="s">
        <v>2237</v>
      </c>
      <c r="G423" s="145" t="s">
        <v>2238</v>
      </c>
      <c r="H423" s="206">
        <v>9</v>
      </c>
      <c r="I423" s="206">
        <v>0</v>
      </c>
      <c r="J423" s="212" t="s">
        <v>2239</v>
      </c>
      <c r="K423" s="212">
        <v>15259588257</v>
      </c>
      <c r="L423" s="86" t="s">
        <v>1444</v>
      </c>
      <c r="M423" s="212">
        <v>13600734016</v>
      </c>
      <c r="N423" s="212" t="s">
        <v>2239</v>
      </c>
      <c r="O423" s="212">
        <v>15259588257</v>
      </c>
      <c r="P423" s="23" t="e">
        <f>VLOOKUP(B423,'表2-1'!A:K,13,FALSE)</f>
        <v>#N/A</v>
      </c>
      <c r="Q423" s="23" t="e">
        <f>VLOOKUP(B423,'表2-2'!A:K,13,FALSE)</f>
        <v>#N/A</v>
      </c>
    </row>
    <row r="424" ht="14.25" spans="1:17">
      <c r="A424" s="143"/>
      <c r="B424" s="375" t="s">
        <v>2235</v>
      </c>
      <c r="C424" s="40" t="s">
        <v>340</v>
      </c>
      <c r="D424" s="86" t="s">
        <v>2240</v>
      </c>
      <c r="E424" s="74" t="s">
        <v>341</v>
      </c>
      <c r="F424" s="205" t="s">
        <v>2241</v>
      </c>
      <c r="G424" s="145" t="s">
        <v>2242</v>
      </c>
      <c r="H424" s="206">
        <v>7</v>
      </c>
      <c r="I424" s="206">
        <v>2</v>
      </c>
      <c r="J424" s="212" t="s">
        <v>2239</v>
      </c>
      <c r="K424" s="212">
        <v>15259588257</v>
      </c>
      <c r="L424" s="86" t="s">
        <v>1444</v>
      </c>
      <c r="M424" s="212">
        <v>13600734016</v>
      </c>
      <c r="N424" s="212" t="s">
        <v>2239</v>
      </c>
      <c r="O424" s="212">
        <v>15259588257</v>
      </c>
      <c r="P424" s="23" t="e">
        <f>VLOOKUP(B424,'表2-1'!A:K,13,FALSE)</f>
        <v>#N/A</v>
      </c>
      <c r="Q424" s="23" t="e">
        <f>VLOOKUP(B424,'表2-2'!A:K,13,FALSE)</f>
        <v>#N/A</v>
      </c>
    </row>
    <row r="425" ht="14.25" spans="1:17">
      <c r="A425" s="143"/>
      <c r="B425" s="375" t="s">
        <v>2235</v>
      </c>
      <c r="C425" s="40" t="s">
        <v>340</v>
      </c>
      <c r="D425" s="86" t="s">
        <v>2243</v>
      </c>
      <c r="E425" s="74" t="s">
        <v>342</v>
      </c>
      <c r="F425" s="205" t="s">
        <v>2244</v>
      </c>
      <c r="G425" s="145" t="s">
        <v>2245</v>
      </c>
      <c r="H425" s="206">
        <v>4</v>
      </c>
      <c r="I425" s="206">
        <v>0</v>
      </c>
      <c r="J425" s="212" t="s">
        <v>2239</v>
      </c>
      <c r="K425" s="212">
        <v>15259588257</v>
      </c>
      <c r="L425" s="86" t="s">
        <v>1444</v>
      </c>
      <c r="M425" s="212">
        <v>13600734016</v>
      </c>
      <c r="N425" s="212" t="s">
        <v>2239</v>
      </c>
      <c r="O425" s="212">
        <v>15259588257</v>
      </c>
      <c r="P425" s="23" t="e">
        <f>VLOOKUP(B425,'表2-1'!A:K,13,FALSE)</f>
        <v>#N/A</v>
      </c>
      <c r="Q425" s="23" t="e">
        <f>VLOOKUP(B425,'表2-2'!A:K,13,FALSE)</f>
        <v>#N/A</v>
      </c>
    </row>
    <row r="426" ht="14.25" spans="1:17">
      <c r="A426" s="143">
        <v>257</v>
      </c>
      <c r="B426" s="375" t="s">
        <v>2235</v>
      </c>
      <c r="C426" s="40" t="s">
        <v>340</v>
      </c>
      <c r="D426" s="86" t="s">
        <v>2246</v>
      </c>
      <c r="E426" s="74" t="s">
        <v>343</v>
      </c>
      <c r="F426" s="205" t="s">
        <v>2247</v>
      </c>
      <c r="G426" s="145" t="s">
        <v>2248</v>
      </c>
      <c r="H426" s="206">
        <v>4</v>
      </c>
      <c r="I426" s="206">
        <v>0</v>
      </c>
      <c r="J426" s="212" t="s">
        <v>2239</v>
      </c>
      <c r="K426" s="212">
        <v>15259588257</v>
      </c>
      <c r="L426" s="86" t="s">
        <v>1444</v>
      </c>
      <c r="M426" s="212">
        <v>13600734016</v>
      </c>
      <c r="N426" s="212" t="s">
        <v>2239</v>
      </c>
      <c r="O426" s="212">
        <v>15259588257</v>
      </c>
      <c r="P426" s="23" t="e">
        <f>VLOOKUP(B426,'表2-1'!A:K,13,FALSE)</f>
        <v>#N/A</v>
      </c>
      <c r="Q426" s="23" t="e">
        <f>VLOOKUP(B426,'表2-2'!A:K,13,FALSE)</f>
        <v>#N/A</v>
      </c>
    </row>
    <row r="427" ht="14.25" spans="1:17">
      <c r="A427" s="143"/>
      <c r="B427" s="375" t="s">
        <v>2235</v>
      </c>
      <c r="C427" s="40" t="s">
        <v>340</v>
      </c>
      <c r="D427" s="86" t="s">
        <v>2249</v>
      </c>
      <c r="E427" s="74" t="s">
        <v>344</v>
      </c>
      <c r="F427" s="205" t="s">
        <v>2250</v>
      </c>
      <c r="G427" s="33" t="s">
        <v>2251</v>
      </c>
      <c r="H427" s="206">
        <v>8</v>
      </c>
      <c r="I427" s="206">
        <v>0</v>
      </c>
      <c r="J427" s="212" t="s">
        <v>2239</v>
      </c>
      <c r="K427" s="212">
        <v>15259588257</v>
      </c>
      <c r="L427" s="86" t="s">
        <v>1444</v>
      </c>
      <c r="M427" s="212">
        <v>13600734016</v>
      </c>
      <c r="N427" s="212" t="s">
        <v>2239</v>
      </c>
      <c r="O427" s="212">
        <v>15259588257</v>
      </c>
      <c r="P427" s="23" t="e">
        <f>VLOOKUP(B427,'表2-1'!A:K,13,FALSE)</f>
        <v>#N/A</v>
      </c>
      <c r="Q427" s="23" t="e">
        <f>VLOOKUP(B427,'表2-2'!A:K,13,FALSE)</f>
        <v>#N/A</v>
      </c>
    </row>
    <row r="428" ht="14.25" spans="1:17">
      <c r="A428" s="143"/>
      <c r="B428" s="375" t="s">
        <v>2235</v>
      </c>
      <c r="C428" s="40" t="s">
        <v>340</v>
      </c>
      <c r="D428" s="86" t="s">
        <v>2252</v>
      </c>
      <c r="E428" s="74" t="s">
        <v>345</v>
      </c>
      <c r="F428" s="205" t="s">
        <v>2253</v>
      </c>
      <c r="G428" s="145" t="s">
        <v>2254</v>
      </c>
      <c r="H428" s="206">
        <v>6</v>
      </c>
      <c r="I428" s="213">
        <v>0</v>
      </c>
      <c r="J428" s="212" t="s">
        <v>2239</v>
      </c>
      <c r="K428" s="212">
        <v>15259588257</v>
      </c>
      <c r="L428" s="86" t="s">
        <v>1444</v>
      </c>
      <c r="M428" s="212">
        <v>13600734016</v>
      </c>
      <c r="N428" s="212" t="s">
        <v>2239</v>
      </c>
      <c r="O428" s="212">
        <v>15259588257</v>
      </c>
      <c r="P428" s="23" t="e">
        <f>VLOOKUP(B428,'表2-1'!A:K,13,FALSE)</f>
        <v>#N/A</v>
      </c>
      <c r="Q428" s="23" t="e">
        <f>VLOOKUP(B428,'表2-2'!A:K,13,FALSE)</f>
        <v>#N/A</v>
      </c>
    </row>
    <row r="429" ht="14.25" spans="1:17">
      <c r="A429" s="143">
        <v>258</v>
      </c>
      <c r="B429" s="375" t="s">
        <v>2235</v>
      </c>
      <c r="C429" s="40" t="s">
        <v>340</v>
      </c>
      <c r="D429" s="86" t="s">
        <v>2255</v>
      </c>
      <c r="E429" s="74" t="s">
        <v>346</v>
      </c>
      <c r="F429" s="205" t="s">
        <v>2256</v>
      </c>
      <c r="G429" s="145" t="s">
        <v>2257</v>
      </c>
      <c r="H429" s="206">
        <v>4</v>
      </c>
      <c r="I429" s="206">
        <v>1</v>
      </c>
      <c r="J429" s="212" t="s">
        <v>2239</v>
      </c>
      <c r="K429" s="212">
        <v>15259588257</v>
      </c>
      <c r="L429" s="86" t="s">
        <v>1444</v>
      </c>
      <c r="M429" s="212">
        <v>13600734016</v>
      </c>
      <c r="N429" s="212" t="s">
        <v>2239</v>
      </c>
      <c r="O429" s="212">
        <v>15259588257</v>
      </c>
      <c r="P429" s="23" t="e">
        <f>VLOOKUP(B429,'表2-1'!A:K,13,FALSE)</f>
        <v>#N/A</v>
      </c>
      <c r="Q429" s="23" t="e">
        <f>VLOOKUP(B429,'表2-2'!A:K,13,FALSE)</f>
        <v>#N/A</v>
      </c>
    </row>
    <row r="430" ht="14.25" spans="1:17">
      <c r="A430" s="143">
        <v>259</v>
      </c>
      <c r="B430" s="363" t="s">
        <v>2258</v>
      </c>
      <c r="C430" s="40" t="s">
        <v>340</v>
      </c>
      <c r="D430" s="86" t="s">
        <v>2259</v>
      </c>
      <c r="E430" s="74" t="s">
        <v>348</v>
      </c>
      <c r="F430" s="205" t="s">
        <v>2260</v>
      </c>
      <c r="G430" s="145" t="s">
        <v>2261</v>
      </c>
      <c r="H430" s="206">
        <v>7</v>
      </c>
      <c r="I430" s="206">
        <v>0</v>
      </c>
      <c r="J430" s="212" t="s">
        <v>2239</v>
      </c>
      <c r="K430" s="212">
        <v>15259588257</v>
      </c>
      <c r="L430" s="86" t="s">
        <v>1444</v>
      </c>
      <c r="M430" s="212">
        <v>13600734016</v>
      </c>
      <c r="N430" s="212" t="s">
        <v>2239</v>
      </c>
      <c r="O430" s="212">
        <v>15259588257</v>
      </c>
      <c r="P430" s="23" t="e">
        <f>VLOOKUP(B430,'表2-1'!A:K,13,FALSE)</f>
        <v>#N/A</v>
      </c>
      <c r="Q430" s="23" t="e">
        <f>VLOOKUP(B430,'表2-2'!A:K,13,FALSE)</f>
        <v>#N/A</v>
      </c>
    </row>
    <row r="431" ht="14.25" spans="1:17">
      <c r="A431" s="143">
        <v>260</v>
      </c>
      <c r="B431" s="363" t="s">
        <v>2258</v>
      </c>
      <c r="C431" s="40" t="s">
        <v>340</v>
      </c>
      <c r="D431" s="86" t="s">
        <v>2262</v>
      </c>
      <c r="E431" s="74" t="s">
        <v>349</v>
      </c>
      <c r="F431" s="205" t="s">
        <v>2263</v>
      </c>
      <c r="G431" s="145" t="s">
        <v>2264</v>
      </c>
      <c r="H431" s="206">
        <v>4</v>
      </c>
      <c r="I431" s="206">
        <v>2</v>
      </c>
      <c r="J431" s="212" t="s">
        <v>2239</v>
      </c>
      <c r="K431" s="212">
        <v>15259588257</v>
      </c>
      <c r="L431" s="86" t="s">
        <v>1444</v>
      </c>
      <c r="M431" s="212">
        <v>13600734016</v>
      </c>
      <c r="N431" s="212" t="s">
        <v>2239</v>
      </c>
      <c r="O431" s="212">
        <v>15259588257</v>
      </c>
      <c r="P431" s="23" t="e">
        <f>VLOOKUP(B431,'表2-1'!A:K,13,FALSE)</f>
        <v>#N/A</v>
      </c>
      <c r="Q431" s="23" t="e">
        <f>VLOOKUP(B431,'表2-2'!A:K,13,FALSE)</f>
        <v>#N/A</v>
      </c>
    </row>
    <row r="432" ht="14.25" spans="1:17">
      <c r="A432" s="143">
        <v>261</v>
      </c>
      <c r="B432" s="363" t="s">
        <v>2258</v>
      </c>
      <c r="C432" s="40" t="s">
        <v>340</v>
      </c>
      <c r="D432" s="86" t="s">
        <v>2265</v>
      </c>
      <c r="E432" s="74" t="s">
        <v>350</v>
      </c>
      <c r="F432" s="205" t="s">
        <v>2266</v>
      </c>
      <c r="G432" s="145" t="s">
        <v>2267</v>
      </c>
      <c r="H432" s="206">
        <v>3</v>
      </c>
      <c r="I432" s="206">
        <v>0</v>
      </c>
      <c r="J432" s="212" t="s">
        <v>2239</v>
      </c>
      <c r="K432" s="212">
        <v>15259588257</v>
      </c>
      <c r="L432" s="86" t="s">
        <v>1444</v>
      </c>
      <c r="M432" s="212">
        <v>13600734016</v>
      </c>
      <c r="N432" s="212" t="s">
        <v>2239</v>
      </c>
      <c r="O432" s="212">
        <v>15259588257</v>
      </c>
      <c r="P432" s="23" t="e">
        <f>VLOOKUP(B432,'表2-1'!A:K,13,FALSE)</f>
        <v>#N/A</v>
      </c>
      <c r="Q432" s="23" t="e">
        <f>VLOOKUP(B432,'表2-2'!A:K,13,FALSE)</f>
        <v>#N/A</v>
      </c>
    </row>
    <row r="433" ht="14.25" spans="1:17">
      <c r="A433" s="143">
        <v>262</v>
      </c>
      <c r="B433" s="207" t="s">
        <v>2268</v>
      </c>
      <c r="C433" s="40" t="s">
        <v>340</v>
      </c>
      <c r="D433" s="86" t="s">
        <v>2259</v>
      </c>
      <c r="E433" s="160" t="s">
        <v>348</v>
      </c>
      <c r="F433" s="205" t="s">
        <v>2260</v>
      </c>
      <c r="G433" s="145" t="s">
        <v>2261</v>
      </c>
      <c r="H433" s="208">
        <v>7</v>
      </c>
      <c r="I433" s="208">
        <v>0</v>
      </c>
      <c r="J433" s="212" t="s">
        <v>2239</v>
      </c>
      <c r="K433" s="212">
        <v>15259588257</v>
      </c>
      <c r="L433" s="86" t="s">
        <v>1444</v>
      </c>
      <c r="M433" s="212">
        <v>13600734016</v>
      </c>
      <c r="N433" s="212" t="s">
        <v>2239</v>
      </c>
      <c r="O433" s="212">
        <v>15259588257</v>
      </c>
      <c r="P433" s="23" t="e">
        <f>VLOOKUP(B433,'表2-1'!A:K,13,FALSE)</f>
        <v>#N/A</v>
      </c>
      <c r="Q433" s="23" t="e">
        <f>VLOOKUP(B433,'表2-2'!A:K,13,FALSE)</f>
        <v>#N/A</v>
      </c>
    </row>
    <row r="434" ht="14.25" spans="1:17">
      <c r="A434" s="173">
        <v>264</v>
      </c>
      <c r="B434" s="207" t="s">
        <v>2269</v>
      </c>
      <c r="C434" s="40" t="s">
        <v>340</v>
      </c>
      <c r="D434" s="86" t="s">
        <v>2262</v>
      </c>
      <c r="E434" s="160" t="s">
        <v>349</v>
      </c>
      <c r="F434" s="205" t="s">
        <v>2263</v>
      </c>
      <c r="G434" s="145" t="s">
        <v>2264</v>
      </c>
      <c r="H434" s="208">
        <v>4</v>
      </c>
      <c r="I434" s="208">
        <v>1</v>
      </c>
      <c r="J434" s="212" t="s">
        <v>2239</v>
      </c>
      <c r="K434" s="212">
        <v>15259588257</v>
      </c>
      <c r="L434" s="86" t="s">
        <v>1444</v>
      </c>
      <c r="M434" s="212">
        <v>13600734016</v>
      </c>
      <c r="N434" s="212" t="s">
        <v>2239</v>
      </c>
      <c r="O434" s="212">
        <v>15259588257</v>
      </c>
      <c r="P434" s="23" t="e">
        <f>VLOOKUP(B434,'表2-1'!A:K,13,FALSE)</f>
        <v>#N/A</v>
      </c>
      <c r="Q434" s="23" t="e">
        <f>VLOOKUP(B434,'表2-2'!A:K,13,FALSE)</f>
        <v>#N/A</v>
      </c>
    </row>
    <row r="435" ht="14.25" spans="1:17">
      <c r="A435" s="127">
        <v>265</v>
      </c>
      <c r="B435" s="126" t="s">
        <v>892</v>
      </c>
      <c r="C435" s="40" t="s">
        <v>340</v>
      </c>
      <c r="D435" s="86" t="s">
        <v>2270</v>
      </c>
      <c r="E435" s="126" t="s">
        <v>893</v>
      </c>
      <c r="F435" s="376" t="s">
        <v>2271</v>
      </c>
      <c r="G435" s="145" t="s">
        <v>2272</v>
      </c>
      <c r="H435" s="208">
        <v>0</v>
      </c>
      <c r="I435" s="208">
        <v>0</v>
      </c>
      <c r="J435" s="212" t="s">
        <v>2239</v>
      </c>
      <c r="K435" s="212">
        <v>15259588257</v>
      </c>
      <c r="L435" s="86" t="s">
        <v>1444</v>
      </c>
      <c r="M435" s="212">
        <v>13600734016</v>
      </c>
      <c r="N435" s="212" t="s">
        <v>2239</v>
      </c>
      <c r="O435" s="212">
        <v>15259588257</v>
      </c>
      <c r="P435" s="23" t="e">
        <f>VLOOKUP(B435,'表2-1'!A:K,13,FALSE)</f>
        <v>#N/A</v>
      </c>
      <c r="Q435" s="23" t="e">
        <f>VLOOKUP(B435,'表2-2'!A:K,13,FALSE)</f>
        <v>#REF!</v>
      </c>
    </row>
    <row r="436" ht="15" spans="1:17">
      <c r="A436" s="173">
        <v>266</v>
      </c>
      <c r="B436" s="160" t="s">
        <v>2273</v>
      </c>
      <c r="C436" s="40" t="s">
        <v>340</v>
      </c>
      <c r="D436" s="86" t="s">
        <v>2274</v>
      </c>
      <c r="E436" s="160" t="s">
        <v>2275</v>
      </c>
      <c r="F436" s="210" t="s">
        <v>2276</v>
      </c>
      <c r="G436" s="145" t="s">
        <v>2277</v>
      </c>
      <c r="H436" s="208">
        <v>2</v>
      </c>
      <c r="I436" s="208">
        <v>0</v>
      </c>
      <c r="J436" s="212" t="s">
        <v>2239</v>
      </c>
      <c r="K436" s="212">
        <v>15259588257</v>
      </c>
      <c r="L436" s="86" t="s">
        <v>1444</v>
      </c>
      <c r="M436" s="212">
        <v>13600734016</v>
      </c>
      <c r="N436" s="212" t="s">
        <v>2239</v>
      </c>
      <c r="O436" s="212">
        <v>15259588257</v>
      </c>
      <c r="P436" s="23" t="e">
        <f>VLOOKUP(B436,'表2-1'!A:K,13,FALSE)</f>
        <v>#N/A</v>
      </c>
      <c r="Q436" s="23" t="e">
        <f>VLOOKUP(B436,'表2-2'!A:K,13,FALSE)</f>
        <v>#N/A</v>
      </c>
    </row>
    <row r="437" ht="15" spans="1:17">
      <c r="A437" s="173">
        <v>267</v>
      </c>
      <c r="B437" s="160" t="s">
        <v>2278</v>
      </c>
      <c r="C437" s="40" t="s">
        <v>340</v>
      </c>
      <c r="D437" s="86" t="s">
        <v>2279</v>
      </c>
      <c r="E437" s="160" t="s">
        <v>2280</v>
      </c>
      <c r="F437" s="210" t="s">
        <v>2281</v>
      </c>
      <c r="G437" s="145" t="s">
        <v>2282</v>
      </c>
      <c r="H437" s="208">
        <v>7</v>
      </c>
      <c r="I437" s="208">
        <v>2</v>
      </c>
      <c r="J437" s="212" t="s">
        <v>2239</v>
      </c>
      <c r="K437" s="212">
        <v>15259588257</v>
      </c>
      <c r="L437" s="86" t="s">
        <v>1444</v>
      </c>
      <c r="M437" s="212">
        <v>13600734016</v>
      </c>
      <c r="N437" s="212" t="s">
        <v>2239</v>
      </c>
      <c r="O437" s="212">
        <v>15259588257</v>
      </c>
      <c r="P437" s="23" t="e">
        <f>VLOOKUP(B437,'表2-1'!A:K,13,FALSE)</f>
        <v>#N/A</v>
      </c>
      <c r="Q437" s="23" t="e">
        <f>VLOOKUP(B437,'表2-2'!A:K,13,FALSE)</f>
        <v>#N/A</v>
      </c>
    </row>
    <row r="438" ht="15" spans="1:17">
      <c r="A438" s="173">
        <v>268</v>
      </c>
      <c r="B438" s="160" t="s">
        <v>2283</v>
      </c>
      <c r="C438" s="40" t="s">
        <v>340</v>
      </c>
      <c r="D438" s="86" t="s">
        <v>2284</v>
      </c>
      <c r="E438" s="160" t="s">
        <v>2285</v>
      </c>
      <c r="F438" s="210" t="s">
        <v>2286</v>
      </c>
      <c r="G438" s="145" t="s">
        <v>2287</v>
      </c>
      <c r="H438" s="208">
        <v>8</v>
      </c>
      <c r="I438" s="208">
        <v>2</v>
      </c>
      <c r="J438" s="212" t="s">
        <v>2239</v>
      </c>
      <c r="K438" s="212">
        <v>15259588257</v>
      </c>
      <c r="L438" s="86" t="s">
        <v>1444</v>
      </c>
      <c r="M438" s="212">
        <v>13600734016</v>
      </c>
      <c r="N438" s="212" t="s">
        <v>2239</v>
      </c>
      <c r="O438" s="212">
        <v>15259588257</v>
      </c>
      <c r="P438" s="23" t="e">
        <f>VLOOKUP(B438,'表2-1'!A:K,13,FALSE)</f>
        <v>#N/A</v>
      </c>
      <c r="Q438" s="23" t="e">
        <f>VLOOKUP(B438,'表2-2'!A:K,13,FALSE)</f>
        <v>#N/A</v>
      </c>
    </row>
    <row r="439" spans="1:17">
      <c r="A439" s="173">
        <v>269</v>
      </c>
      <c r="B439" s="160" t="s">
        <v>2288</v>
      </c>
      <c r="C439" s="40" t="s">
        <v>340</v>
      </c>
      <c r="D439" s="86" t="s">
        <v>2289</v>
      </c>
      <c r="E439" s="126" t="s">
        <v>2290</v>
      </c>
      <c r="F439" s="211" t="s">
        <v>2291</v>
      </c>
      <c r="G439" s="145" t="s">
        <v>2292</v>
      </c>
      <c r="H439" s="131">
        <v>6</v>
      </c>
      <c r="I439" s="131">
        <v>2</v>
      </c>
      <c r="J439" s="212" t="s">
        <v>2239</v>
      </c>
      <c r="K439" s="212">
        <v>15259588257</v>
      </c>
      <c r="L439" s="86" t="s">
        <v>1444</v>
      </c>
      <c r="M439" s="212">
        <v>13600734016</v>
      </c>
      <c r="N439" s="212" t="s">
        <v>2239</v>
      </c>
      <c r="O439" s="212">
        <v>15259588257</v>
      </c>
      <c r="P439" s="23" t="e">
        <f>VLOOKUP(B439,'表2-1'!A:K,13,FALSE)</f>
        <v>#N/A</v>
      </c>
      <c r="Q439" s="23" t="e">
        <f>VLOOKUP(B439,'表2-2'!A:K,13,FALSE)</f>
        <v>#N/A</v>
      </c>
    </row>
  </sheetData>
  <mergeCells count="117">
    <mergeCell ref="A1:O1"/>
    <mergeCell ref="S1:V1"/>
    <mergeCell ref="S2:V2"/>
    <mergeCell ref="A3:A5"/>
    <mergeCell ref="A8:A9"/>
    <mergeCell ref="A10:A12"/>
    <mergeCell ref="A13:A15"/>
    <mergeCell ref="A16:A19"/>
    <mergeCell ref="A20:A22"/>
    <mergeCell ref="A24:A26"/>
    <mergeCell ref="A27:A28"/>
    <mergeCell ref="A29:A31"/>
    <mergeCell ref="A32:A35"/>
    <mergeCell ref="A36:A39"/>
    <mergeCell ref="A40:A42"/>
    <mergeCell ref="A43:A45"/>
    <mergeCell ref="A46:A49"/>
    <mergeCell ref="A51:A52"/>
    <mergeCell ref="A53:A54"/>
    <mergeCell ref="A56:A57"/>
    <mergeCell ref="A60:A61"/>
    <mergeCell ref="A62:A64"/>
    <mergeCell ref="A66:A68"/>
    <mergeCell ref="A69:A71"/>
    <mergeCell ref="A72:A74"/>
    <mergeCell ref="A75:A78"/>
    <mergeCell ref="A79:A80"/>
    <mergeCell ref="A91:A92"/>
    <mergeCell ref="A94:A95"/>
    <mergeCell ref="A97:A98"/>
    <mergeCell ref="A102:A103"/>
    <mergeCell ref="A105:A107"/>
    <mergeCell ref="A108:A110"/>
    <mergeCell ref="A111:A112"/>
    <mergeCell ref="A113:A119"/>
    <mergeCell ref="A120:A126"/>
    <mergeCell ref="A131:A133"/>
    <mergeCell ref="A134:A135"/>
    <mergeCell ref="A136:A137"/>
    <mergeCell ref="A153:A154"/>
    <mergeCell ref="A155:A156"/>
    <mergeCell ref="A161:A164"/>
    <mergeCell ref="A165:A170"/>
    <mergeCell ref="A171:A172"/>
    <mergeCell ref="A173:A174"/>
    <mergeCell ref="A175:A177"/>
    <mergeCell ref="A179:A180"/>
    <mergeCell ref="A195:A196"/>
    <mergeCell ref="A198:A201"/>
    <mergeCell ref="A203:A205"/>
    <mergeCell ref="A209:A210"/>
    <mergeCell ref="A213:A216"/>
    <mergeCell ref="A218:A219"/>
    <mergeCell ref="A225:A227"/>
    <mergeCell ref="A236:A237"/>
    <mergeCell ref="A239:A240"/>
    <mergeCell ref="A250:A251"/>
    <mergeCell ref="A252:A253"/>
    <mergeCell ref="A269:A271"/>
    <mergeCell ref="A277:A279"/>
    <mergeCell ref="A285:A286"/>
    <mergeCell ref="A287:A288"/>
    <mergeCell ref="A289:A290"/>
    <mergeCell ref="A296:A299"/>
    <mergeCell ref="A301:A304"/>
    <mergeCell ref="A306:A307"/>
    <mergeCell ref="A308:A311"/>
    <mergeCell ref="A312:A314"/>
    <mergeCell ref="A315:A316"/>
    <mergeCell ref="A334:A336"/>
    <mergeCell ref="A355:A360"/>
    <mergeCell ref="A361:A364"/>
    <mergeCell ref="A365:A366"/>
    <mergeCell ref="A367:A369"/>
    <mergeCell ref="A370:A373"/>
    <mergeCell ref="A374:A375"/>
    <mergeCell ref="A376:A378"/>
    <mergeCell ref="A379:A382"/>
    <mergeCell ref="A384:A389"/>
    <mergeCell ref="A390:A392"/>
    <mergeCell ref="A393:A394"/>
    <mergeCell ref="A395:A399"/>
    <mergeCell ref="A400:A401"/>
    <mergeCell ref="A405:A406"/>
    <mergeCell ref="A407:A408"/>
    <mergeCell ref="A409:A410"/>
    <mergeCell ref="A419:A425"/>
    <mergeCell ref="A426:A428"/>
    <mergeCell ref="C3:C5"/>
    <mergeCell ref="C8:C9"/>
    <mergeCell ref="C10:C12"/>
    <mergeCell ref="C13:C15"/>
    <mergeCell ref="C16:C19"/>
    <mergeCell ref="C20:C22"/>
    <mergeCell ref="C24:C26"/>
    <mergeCell ref="C27:C28"/>
    <mergeCell ref="C29:C31"/>
    <mergeCell ref="C32:C35"/>
    <mergeCell ref="C36:C39"/>
    <mergeCell ref="C40:C42"/>
    <mergeCell ref="C43:C45"/>
    <mergeCell ref="C46:C49"/>
    <mergeCell ref="C51:C52"/>
    <mergeCell ref="C53:C54"/>
    <mergeCell ref="C56:C57"/>
    <mergeCell ref="C60:C61"/>
    <mergeCell ref="C62:C64"/>
    <mergeCell ref="C66:C68"/>
    <mergeCell ref="C69:C71"/>
    <mergeCell ref="C72:C74"/>
    <mergeCell ref="C75:C78"/>
    <mergeCell ref="C79:C80"/>
    <mergeCell ref="C91:C92"/>
    <mergeCell ref="C94:C95"/>
    <mergeCell ref="C97:C98"/>
    <mergeCell ref="C102:C103"/>
    <mergeCell ref="C105:C10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05"/>
  <sheetViews>
    <sheetView tabSelected="1" workbookViewId="0">
      <pane xSplit="3" ySplit="2" topLeftCell="D200" activePane="bottomRight" state="frozen"/>
      <selection/>
      <selection pane="topRight"/>
      <selection pane="bottomLeft"/>
      <selection pane="bottomRight" activeCell="V218" sqref="V218"/>
    </sheetView>
  </sheetViews>
  <sheetFormatPr defaultColWidth="9" defaultRowHeight="13.5"/>
  <cols>
    <col min="1" max="1" width="4.75" style="23" customWidth="1"/>
    <col min="2" max="2" width="16" style="23" customWidth="1"/>
    <col min="3" max="3" width="8.875" style="23" customWidth="1"/>
    <col min="4" max="4" width="17.25" style="24" hidden="1" customWidth="1"/>
    <col min="5" max="5" width="7.125" style="23" customWidth="1"/>
    <col min="6" max="6" width="21.5" style="25" customWidth="1"/>
    <col min="7" max="7" width="12.625" style="26" customWidth="1"/>
    <col min="8" max="8" width="8" style="27" customWidth="1"/>
    <col min="9" max="9" width="7.125" style="27" customWidth="1"/>
    <col min="10" max="10" width="8.75" style="23" customWidth="1"/>
    <col min="11" max="11" width="12.625" style="23" customWidth="1"/>
    <col min="12" max="12" width="7.125" style="23" customWidth="1"/>
    <col min="13" max="13" width="13.75" style="24" customWidth="1"/>
    <col min="14" max="14" width="8" style="24" customWidth="1"/>
    <col min="15" max="15" width="12.625" style="23" customWidth="1"/>
    <col min="16" max="16" width="9" style="23"/>
    <col min="17" max="17" width="10.875" style="23" customWidth="1"/>
    <col min="18" max="16384" width="9" style="23"/>
  </cols>
  <sheetData>
    <row r="1" s="23" customFormat="1" ht="70.5" customHeight="1" spans="1:15">
      <c r="A1" s="28" t="s">
        <v>2293</v>
      </c>
      <c r="B1" s="29"/>
      <c r="C1" s="30"/>
      <c r="D1" s="31"/>
      <c r="E1" s="30"/>
      <c r="F1" s="30"/>
      <c r="G1" s="30"/>
      <c r="H1" s="32"/>
      <c r="I1" s="32"/>
      <c r="J1" s="30"/>
      <c r="K1" s="30"/>
      <c r="L1" s="30"/>
      <c r="M1" s="31"/>
      <c r="N1" s="31"/>
      <c r="O1" s="30"/>
    </row>
    <row r="2" s="23" customFormat="1" ht="39" customHeight="1" spans="1:15">
      <c r="A2" s="33" t="s">
        <v>896</v>
      </c>
      <c r="B2" s="33" t="s">
        <v>897</v>
      </c>
      <c r="C2" s="34" t="s">
        <v>898</v>
      </c>
      <c r="D2" s="35" t="s">
        <v>899</v>
      </c>
      <c r="E2" s="34" t="s">
        <v>900</v>
      </c>
      <c r="F2" s="36" t="s">
        <v>901</v>
      </c>
      <c r="G2" s="37" t="s">
        <v>902</v>
      </c>
      <c r="H2" s="38" t="s">
        <v>903</v>
      </c>
      <c r="I2" s="38" t="s">
        <v>904</v>
      </c>
      <c r="J2" s="33" t="s">
        <v>905</v>
      </c>
      <c r="K2" s="37" t="s">
        <v>902</v>
      </c>
      <c r="L2" s="33" t="s">
        <v>906</v>
      </c>
      <c r="M2" s="57" t="s">
        <v>902</v>
      </c>
      <c r="N2" s="58" t="s">
        <v>907</v>
      </c>
      <c r="O2" s="37" t="s">
        <v>902</v>
      </c>
    </row>
    <row r="3" s="23" customFormat="1" spans="1:17">
      <c r="A3" s="39">
        <v>1</v>
      </c>
      <c r="B3" s="340" t="s">
        <v>15</v>
      </c>
      <c r="C3" s="40" t="s">
        <v>22</v>
      </c>
      <c r="D3" s="41" t="s">
        <v>2294</v>
      </c>
      <c r="E3" s="42" t="s">
        <v>16</v>
      </c>
      <c r="F3" s="43" t="s">
        <v>911</v>
      </c>
      <c r="G3" s="44" t="s">
        <v>2295</v>
      </c>
      <c r="H3" s="45">
        <v>2</v>
      </c>
      <c r="I3" s="48">
        <v>2</v>
      </c>
      <c r="J3" s="44" t="s">
        <v>2296</v>
      </c>
      <c r="K3" s="44" t="s">
        <v>2297</v>
      </c>
      <c r="L3" s="44" t="s">
        <v>2298</v>
      </c>
      <c r="M3" s="41" t="s">
        <v>2299</v>
      </c>
      <c r="N3" s="59" t="s">
        <v>1122</v>
      </c>
      <c r="O3" s="52">
        <v>13808531308</v>
      </c>
      <c r="Q3" s="24" t="s">
        <v>73</v>
      </c>
    </row>
    <row r="4" s="23" customFormat="1" spans="1:17">
      <c r="A4" s="46"/>
      <c r="B4" s="40"/>
      <c r="C4" s="40"/>
      <c r="D4" s="41" t="s">
        <v>2300</v>
      </c>
      <c r="E4" s="42" t="s">
        <v>23</v>
      </c>
      <c r="F4" s="43" t="s">
        <v>919</v>
      </c>
      <c r="G4" s="44" t="s">
        <v>2301</v>
      </c>
      <c r="H4" s="45">
        <v>0</v>
      </c>
      <c r="I4" s="48">
        <v>0</v>
      </c>
      <c r="J4" s="44" t="s">
        <v>2296</v>
      </c>
      <c r="K4" s="44" t="s">
        <v>2297</v>
      </c>
      <c r="L4" s="44" t="s">
        <v>2298</v>
      </c>
      <c r="M4" s="41" t="s">
        <v>2299</v>
      </c>
      <c r="N4" s="59" t="s">
        <v>1122</v>
      </c>
      <c r="O4" s="52">
        <v>13808531308</v>
      </c>
      <c r="Q4" s="24" t="s">
        <v>21</v>
      </c>
    </row>
    <row r="5" s="23" customFormat="1" spans="1:17">
      <c r="A5" s="47"/>
      <c r="B5" s="40"/>
      <c r="C5" s="40"/>
      <c r="D5" s="41" t="s">
        <v>2302</v>
      </c>
      <c r="E5" s="42" t="s">
        <v>24</v>
      </c>
      <c r="F5" s="43" t="s">
        <v>2303</v>
      </c>
      <c r="G5" s="44" t="s">
        <v>2304</v>
      </c>
      <c r="H5" s="45">
        <v>0</v>
      </c>
      <c r="I5" s="48">
        <v>0</v>
      </c>
      <c r="J5" s="44" t="s">
        <v>2305</v>
      </c>
      <c r="K5" s="44" t="s">
        <v>2306</v>
      </c>
      <c r="L5" s="44" t="s">
        <v>2298</v>
      </c>
      <c r="M5" s="41" t="s">
        <v>2299</v>
      </c>
      <c r="N5" s="59" t="s">
        <v>1122</v>
      </c>
      <c r="O5" s="52">
        <v>13808531308</v>
      </c>
      <c r="Q5" s="24" t="s">
        <v>64</v>
      </c>
    </row>
    <row r="6" s="23" customFormat="1" spans="1:17">
      <c r="A6" s="40">
        <v>2</v>
      </c>
      <c r="B6" s="340" t="s">
        <v>25</v>
      </c>
      <c r="C6" s="40" t="s">
        <v>22</v>
      </c>
      <c r="D6" s="41" t="s">
        <v>2307</v>
      </c>
      <c r="E6" s="42" t="s">
        <v>26</v>
      </c>
      <c r="F6" s="43" t="s">
        <v>929</v>
      </c>
      <c r="G6" s="44" t="s">
        <v>2308</v>
      </c>
      <c r="H6" s="48">
        <v>0</v>
      </c>
      <c r="I6" s="48">
        <v>0</v>
      </c>
      <c r="J6" s="44" t="s">
        <v>2305</v>
      </c>
      <c r="K6" s="44" t="s">
        <v>2306</v>
      </c>
      <c r="L6" s="44" t="s">
        <v>2298</v>
      </c>
      <c r="M6" s="41" t="s">
        <v>2299</v>
      </c>
      <c r="N6" s="59" t="s">
        <v>1122</v>
      </c>
      <c r="O6" s="52">
        <v>13808531308</v>
      </c>
      <c r="Q6" s="24" t="s">
        <v>360</v>
      </c>
    </row>
    <row r="7" s="23" customFormat="1" spans="1:17">
      <c r="A7" s="40">
        <v>3</v>
      </c>
      <c r="B7" s="340" t="s">
        <v>27</v>
      </c>
      <c r="C7" s="40" t="s">
        <v>22</v>
      </c>
      <c r="D7" s="49" t="s">
        <v>2309</v>
      </c>
      <c r="E7" s="42" t="s">
        <v>28</v>
      </c>
      <c r="F7" s="43" t="s">
        <v>933</v>
      </c>
      <c r="G7" s="50" t="s">
        <v>2310</v>
      </c>
      <c r="H7" s="48">
        <v>0</v>
      </c>
      <c r="I7" s="48">
        <v>0</v>
      </c>
      <c r="J7" s="44" t="s">
        <v>2311</v>
      </c>
      <c r="K7" s="44" t="s">
        <v>2312</v>
      </c>
      <c r="L7" s="44" t="s">
        <v>2298</v>
      </c>
      <c r="M7" s="41" t="s">
        <v>2299</v>
      </c>
      <c r="N7" s="59" t="s">
        <v>1122</v>
      </c>
      <c r="O7" s="52">
        <v>13808531308</v>
      </c>
      <c r="Q7" s="24" t="s">
        <v>455</v>
      </c>
    </row>
    <row r="8" s="23" customFormat="1" spans="1:15">
      <c r="A8" s="39">
        <v>4</v>
      </c>
      <c r="B8" s="340" t="s">
        <v>31</v>
      </c>
      <c r="C8" s="40" t="s">
        <v>22</v>
      </c>
      <c r="D8" s="41" t="s">
        <v>2313</v>
      </c>
      <c r="E8" s="42" t="s">
        <v>32</v>
      </c>
      <c r="F8" s="43" t="s">
        <v>939</v>
      </c>
      <c r="G8" s="44" t="s">
        <v>2314</v>
      </c>
      <c r="H8" s="48">
        <v>5</v>
      </c>
      <c r="I8" s="48">
        <v>0</v>
      </c>
      <c r="J8" s="44" t="s">
        <v>2315</v>
      </c>
      <c r="K8" s="44" t="s">
        <v>2316</v>
      </c>
      <c r="L8" s="44" t="s">
        <v>2298</v>
      </c>
      <c r="M8" s="41" t="s">
        <v>2299</v>
      </c>
      <c r="N8" s="59" t="s">
        <v>1122</v>
      </c>
      <c r="O8" s="52">
        <v>13808531308</v>
      </c>
    </row>
    <row r="9" s="23" customFormat="1" spans="1:15">
      <c r="A9" s="47"/>
      <c r="B9" s="40"/>
      <c r="C9" s="40"/>
      <c r="D9" s="41" t="s">
        <v>2313</v>
      </c>
      <c r="E9" s="42" t="s">
        <v>35</v>
      </c>
      <c r="F9" s="43" t="s">
        <v>943</v>
      </c>
      <c r="G9" s="44" t="s">
        <v>2314</v>
      </c>
      <c r="H9" s="48">
        <v>4</v>
      </c>
      <c r="I9" s="48">
        <v>0</v>
      </c>
      <c r="J9" s="44" t="s">
        <v>2315</v>
      </c>
      <c r="K9" s="44" t="s">
        <v>2316</v>
      </c>
      <c r="L9" s="44" t="s">
        <v>2298</v>
      </c>
      <c r="M9" s="41" t="s">
        <v>2299</v>
      </c>
      <c r="N9" s="59" t="s">
        <v>1122</v>
      </c>
      <c r="O9" s="52">
        <v>13808531308</v>
      </c>
    </row>
    <row r="10" s="23" customFormat="1" spans="1:15">
      <c r="A10" s="39">
        <v>5</v>
      </c>
      <c r="B10" s="340" t="s">
        <v>36</v>
      </c>
      <c r="C10" s="51" t="s">
        <v>22</v>
      </c>
      <c r="D10" s="41" t="s">
        <v>2317</v>
      </c>
      <c r="E10" s="42" t="s">
        <v>37</v>
      </c>
      <c r="F10" s="43" t="s">
        <v>946</v>
      </c>
      <c r="G10" s="44" t="s">
        <v>2318</v>
      </c>
      <c r="H10" s="48">
        <v>1</v>
      </c>
      <c r="I10" s="48">
        <v>1</v>
      </c>
      <c r="J10" s="44" t="s">
        <v>2319</v>
      </c>
      <c r="K10" s="44" t="s">
        <v>2320</v>
      </c>
      <c r="L10" s="44" t="s">
        <v>2298</v>
      </c>
      <c r="M10" s="41" t="s">
        <v>2299</v>
      </c>
      <c r="N10" s="59" t="s">
        <v>1122</v>
      </c>
      <c r="O10" s="52">
        <v>13808531308</v>
      </c>
    </row>
    <row r="11" s="23" customFormat="1" spans="1:15">
      <c r="A11" s="46"/>
      <c r="B11" s="40"/>
      <c r="C11" s="51"/>
      <c r="D11" s="41" t="s">
        <v>2317</v>
      </c>
      <c r="E11" s="42" t="s">
        <v>40</v>
      </c>
      <c r="F11" s="43" t="s">
        <v>950</v>
      </c>
      <c r="G11" s="44" t="s">
        <v>2318</v>
      </c>
      <c r="H11" s="48">
        <v>3</v>
      </c>
      <c r="I11" s="48">
        <v>0</v>
      </c>
      <c r="J11" s="44" t="s">
        <v>2319</v>
      </c>
      <c r="K11" s="44" t="s">
        <v>2320</v>
      </c>
      <c r="L11" s="44" t="s">
        <v>2298</v>
      </c>
      <c r="M11" s="41" t="s">
        <v>2299</v>
      </c>
      <c r="N11" s="59" t="s">
        <v>1122</v>
      </c>
      <c r="O11" s="52">
        <v>13808531308</v>
      </c>
    </row>
    <row r="12" s="23" customFormat="1" spans="1:15">
      <c r="A12" s="47"/>
      <c r="B12" s="40"/>
      <c r="C12" s="51"/>
      <c r="D12" s="41" t="s">
        <v>2317</v>
      </c>
      <c r="E12" s="42" t="s">
        <v>41</v>
      </c>
      <c r="F12" s="43" t="s">
        <v>951</v>
      </c>
      <c r="G12" s="44">
        <v>15960360587</v>
      </c>
      <c r="H12" s="48">
        <v>6</v>
      </c>
      <c r="I12" s="48">
        <v>0</v>
      </c>
      <c r="J12" s="44" t="s">
        <v>2319</v>
      </c>
      <c r="K12" s="44" t="s">
        <v>2320</v>
      </c>
      <c r="L12" s="44" t="s">
        <v>2298</v>
      </c>
      <c r="M12" s="41" t="s">
        <v>2299</v>
      </c>
      <c r="N12" s="59" t="s">
        <v>1122</v>
      </c>
      <c r="O12" s="52">
        <v>13808531308</v>
      </c>
    </row>
    <row r="13" s="23" customFormat="1" spans="1:15">
      <c r="A13" s="39">
        <v>6</v>
      </c>
      <c r="B13" s="340" t="s">
        <v>42</v>
      </c>
      <c r="C13" s="51" t="s">
        <v>22</v>
      </c>
      <c r="D13" s="41" t="s">
        <v>2321</v>
      </c>
      <c r="E13" s="42" t="s">
        <v>43</v>
      </c>
      <c r="F13" s="43" t="s">
        <v>954</v>
      </c>
      <c r="G13" s="44" t="s">
        <v>2322</v>
      </c>
      <c r="H13" s="48">
        <v>5</v>
      </c>
      <c r="I13" s="48">
        <v>0</v>
      </c>
      <c r="J13" s="44" t="s">
        <v>2319</v>
      </c>
      <c r="K13" s="44" t="s">
        <v>2320</v>
      </c>
      <c r="L13" s="44" t="s">
        <v>2298</v>
      </c>
      <c r="M13" s="41" t="s">
        <v>2299</v>
      </c>
      <c r="N13" s="59" t="s">
        <v>1122</v>
      </c>
      <c r="O13" s="52">
        <v>13808531308</v>
      </c>
    </row>
    <row r="14" s="23" customFormat="1" spans="1:15">
      <c r="A14" s="46"/>
      <c r="B14" s="40"/>
      <c r="C14" s="51"/>
      <c r="D14" s="41" t="s">
        <v>2321</v>
      </c>
      <c r="E14" s="42" t="s">
        <v>44</v>
      </c>
      <c r="F14" s="43" t="s">
        <v>956</v>
      </c>
      <c r="G14" s="44" t="s">
        <v>2323</v>
      </c>
      <c r="H14" s="48">
        <v>4</v>
      </c>
      <c r="I14" s="48">
        <v>0</v>
      </c>
      <c r="J14" s="44" t="s">
        <v>2319</v>
      </c>
      <c r="K14" s="44" t="s">
        <v>2320</v>
      </c>
      <c r="L14" s="44" t="s">
        <v>2298</v>
      </c>
      <c r="M14" s="41" t="s">
        <v>2299</v>
      </c>
      <c r="N14" s="59" t="s">
        <v>1122</v>
      </c>
      <c r="O14" s="52">
        <v>13808531308</v>
      </c>
    </row>
    <row r="15" s="23" customFormat="1" spans="1:15">
      <c r="A15" s="47"/>
      <c r="B15" s="40"/>
      <c r="C15" s="51"/>
      <c r="D15" s="41" t="s">
        <v>2321</v>
      </c>
      <c r="E15" s="42" t="s">
        <v>45</v>
      </c>
      <c r="F15" s="43" t="s">
        <v>958</v>
      </c>
      <c r="G15" s="44" t="s">
        <v>2323</v>
      </c>
      <c r="H15" s="48">
        <v>6</v>
      </c>
      <c r="I15" s="48">
        <v>2</v>
      </c>
      <c r="J15" s="44" t="s">
        <v>2319</v>
      </c>
      <c r="K15" s="44" t="s">
        <v>2320</v>
      </c>
      <c r="L15" s="44" t="s">
        <v>2298</v>
      </c>
      <c r="M15" s="41" t="s">
        <v>2299</v>
      </c>
      <c r="N15" s="59" t="s">
        <v>1122</v>
      </c>
      <c r="O15" s="52">
        <v>13808531308</v>
      </c>
    </row>
    <row r="16" s="23" customFormat="1" spans="1:15">
      <c r="A16" s="39">
        <v>7</v>
      </c>
      <c r="B16" s="340" t="s">
        <v>46</v>
      </c>
      <c r="C16" s="51" t="s">
        <v>22</v>
      </c>
      <c r="D16" s="41" t="s">
        <v>961</v>
      </c>
      <c r="E16" s="42" t="s">
        <v>47</v>
      </c>
      <c r="F16" s="43" t="s">
        <v>962</v>
      </c>
      <c r="G16" s="52" t="s">
        <v>2324</v>
      </c>
      <c r="H16" s="48">
        <v>5</v>
      </c>
      <c r="I16" s="48">
        <v>5</v>
      </c>
      <c r="J16" s="44" t="s">
        <v>777</v>
      </c>
      <c r="K16" s="44" t="s">
        <v>2325</v>
      </c>
      <c r="L16" s="44" t="s">
        <v>2326</v>
      </c>
      <c r="M16" s="41" t="s">
        <v>2327</v>
      </c>
      <c r="N16" s="59" t="s">
        <v>1122</v>
      </c>
      <c r="O16" s="52">
        <v>13808531308</v>
      </c>
    </row>
    <row r="17" s="23" customFormat="1" spans="1:15">
      <c r="A17" s="46"/>
      <c r="B17" s="40"/>
      <c r="C17" s="51"/>
      <c r="D17" s="41" t="s">
        <v>968</v>
      </c>
      <c r="E17" s="42" t="s">
        <v>50</v>
      </c>
      <c r="F17" s="43" t="s">
        <v>969</v>
      </c>
      <c r="G17" s="52">
        <v>13799205216</v>
      </c>
      <c r="H17" s="48">
        <v>1</v>
      </c>
      <c r="I17" s="48">
        <v>1</v>
      </c>
      <c r="J17" s="44" t="s">
        <v>777</v>
      </c>
      <c r="K17" s="44" t="s">
        <v>2325</v>
      </c>
      <c r="L17" s="44" t="s">
        <v>2326</v>
      </c>
      <c r="M17" s="41" t="s">
        <v>2327</v>
      </c>
      <c r="N17" s="59" t="s">
        <v>1122</v>
      </c>
      <c r="O17" s="52">
        <v>13808531308</v>
      </c>
    </row>
    <row r="18" s="23" customFormat="1" spans="1:15">
      <c r="A18" s="46"/>
      <c r="B18" s="40"/>
      <c r="C18" s="51"/>
      <c r="D18" s="41" t="s">
        <v>961</v>
      </c>
      <c r="E18" s="42" t="s">
        <v>47</v>
      </c>
      <c r="F18" s="43" t="s">
        <v>962</v>
      </c>
      <c r="G18" s="52" t="s">
        <v>2324</v>
      </c>
      <c r="H18" s="48">
        <v>0</v>
      </c>
      <c r="I18" s="48">
        <v>0</v>
      </c>
      <c r="J18" s="44" t="s">
        <v>777</v>
      </c>
      <c r="K18" s="44" t="s">
        <v>2325</v>
      </c>
      <c r="L18" s="44" t="s">
        <v>2326</v>
      </c>
      <c r="M18" s="41" t="s">
        <v>2327</v>
      </c>
      <c r="N18" s="59" t="s">
        <v>1122</v>
      </c>
      <c r="O18" s="52">
        <v>13808531308</v>
      </c>
    </row>
    <row r="19" s="23" customFormat="1" spans="1:15">
      <c r="A19" s="47"/>
      <c r="B19" s="40"/>
      <c r="C19" s="51"/>
      <c r="D19" s="41" t="s">
        <v>961</v>
      </c>
      <c r="E19" s="42" t="s">
        <v>51</v>
      </c>
      <c r="F19" s="43" t="s">
        <v>970</v>
      </c>
      <c r="G19" s="52" t="s">
        <v>2328</v>
      </c>
      <c r="H19" s="48">
        <v>0</v>
      </c>
      <c r="I19" s="48">
        <v>0</v>
      </c>
      <c r="J19" s="44" t="s">
        <v>777</v>
      </c>
      <c r="K19" s="44" t="s">
        <v>2325</v>
      </c>
      <c r="L19" s="44" t="s">
        <v>2326</v>
      </c>
      <c r="M19" s="41" t="s">
        <v>2327</v>
      </c>
      <c r="N19" s="59" t="s">
        <v>1122</v>
      </c>
      <c r="O19" s="52">
        <v>13808531308</v>
      </c>
    </row>
    <row r="20" spans="1:15">
      <c r="A20" s="39">
        <v>8</v>
      </c>
      <c r="B20" s="340" t="s">
        <v>52</v>
      </c>
      <c r="C20" s="51" t="s">
        <v>22</v>
      </c>
      <c r="D20" s="53" t="s">
        <v>2329</v>
      </c>
      <c r="E20" s="42" t="s">
        <v>53</v>
      </c>
      <c r="F20" s="43" t="s">
        <v>974</v>
      </c>
      <c r="G20" s="44" t="s">
        <v>2330</v>
      </c>
      <c r="H20" s="45">
        <v>7</v>
      </c>
      <c r="I20" s="48">
        <v>3</v>
      </c>
      <c r="J20" s="44" t="s">
        <v>2311</v>
      </c>
      <c r="K20" s="44" t="s">
        <v>2312</v>
      </c>
      <c r="L20" s="44" t="s">
        <v>2298</v>
      </c>
      <c r="M20" s="41" t="s">
        <v>2299</v>
      </c>
      <c r="N20" s="59" t="s">
        <v>1122</v>
      </c>
      <c r="O20" s="52">
        <v>13808531308</v>
      </c>
    </row>
    <row r="21" spans="1:15">
      <c r="A21" s="46"/>
      <c r="B21" s="40"/>
      <c r="C21" s="51"/>
      <c r="D21" s="53" t="s">
        <v>2331</v>
      </c>
      <c r="E21" s="42" t="s">
        <v>55</v>
      </c>
      <c r="F21" s="43" t="s">
        <v>977</v>
      </c>
      <c r="G21" s="44" t="s">
        <v>2332</v>
      </c>
      <c r="H21" s="45">
        <v>4</v>
      </c>
      <c r="I21" s="48">
        <v>0</v>
      </c>
      <c r="J21" s="44" t="s">
        <v>2311</v>
      </c>
      <c r="K21" s="44" t="s">
        <v>2312</v>
      </c>
      <c r="L21" s="44" t="s">
        <v>2298</v>
      </c>
      <c r="M21" s="41" t="s">
        <v>2299</v>
      </c>
      <c r="N21" s="59" t="s">
        <v>1122</v>
      </c>
      <c r="O21" s="52">
        <v>13808531308</v>
      </c>
    </row>
    <row r="22" spans="1:15">
      <c r="A22" s="47"/>
      <c r="B22" s="40"/>
      <c r="C22" s="51"/>
      <c r="D22" s="53" t="s">
        <v>2331</v>
      </c>
      <c r="E22" s="42" t="s">
        <v>57</v>
      </c>
      <c r="F22" s="43" t="s">
        <v>979</v>
      </c>
      <c r="G22" s="44" t="s">
        <v>2333</v>
      </c>
      <c r="H22" s="45">
        <v>4</v>
      </c>
      <c r="I22" s="48">
        <v>4</v>
      </c>
      <c r="J22" s="44" t="s">
        <v>2311</v>
      </c>
      <c r="K22" s="44" t="s">
        <v>2312</v>
      </c>
      <c r="L22" s="44" t="s">
        <v>2298</v>
      </c>
      <c r="M22" s="41" t="s">
        <v>2299</v>
      </c>
      <c r="N22" s="59" t="s">
        <v>1122</v>
      </c>
      <c r="O22" s="52">
        <v>13808531308</v>
      </c>
    </row>
    <row r="23" spans="1:15">
      <c r="A23" s="40">
        <v>9</v>
      </c>
      <c r="B23" s="54" t="s">
        <v>58</v>
      </c>
      <c r="C23" s="51" t="s">
        <v>22</v>
      </c>
      <c r="D23" s="53" t="s">
        <v>2334</v>
      </c>
      <c r="E23" s="55" t="s">
        <v>2335</v>
      </c>
      <c r="F23" s="54"/>
      <c r="G23" s="44"/>
      <c r="H23" s="45">
        <v>0</v>
      </c>
      <c r="I23" s="48">
        <v>0</v>
      </c>
      <c r="J23" s="44" t="s">
        <v>777</v>
      </c>
      <c r="K23" s="44" t="s">
        <v>2325</v>
      </c>
      <c r="L23" s="44" t="s">
        <v>2326</v>
      </c>
      <c r="M23" s="41" t="s">
        <v>2327</v>
      </c>
      <c r="N23" s="59" t="s">
        <v>1122</v>
      </c>
      <c r="O23" s="52">
        <v>13808531308</v>
      </c>
    </row>
    <row r="24" spans="1:15">
      <c r="A24" s="39">
        <v>10</v>
      </c>
      <c r="B24" s="340" t="s">
        <v>357</v>
      </c>
      <c r="C24" s="51" t="s">
        <v>22</v>
      </c>
      <c r="D24" s="53" t="s">
        <v>2336</v>
      </c>
      <c r="E24" s="42" t="s">
        <v>358</v>
      </c>
      <c r="F24" s="43" t="s">
        <v>984</v>
      </c>
      <c r="G24" s="44" t="s">
        <v>2337</v>
      </c>
      <c r="H24" s="45">
        <v>4</v>
      </c>
      <c r="I24" s="48">
        <v>4</v>
      </c>
      <c r="J24" s="52" t="s">
        <v>2338</v>
      </c>
      <c r="K24" s="52">
        <v>13959839958</v>
      </c>
      <c r="L24" s="52" t="s">
        <v>2339</v>
      </c>
      <c r="M24" s="53">
        <v>13559632791</v>
      </c>
      <c r="N24" s="59" t="s">
        <v>1122</v>
      </c>
      <c r="O24" s="52">
        <v>13808531308</v>
      </c>
    </row>
    <row r="25" spans="1:15">
      <c r="A25" s="46"/>
      <c r="B25" s="40"/>
      <c r="C25" s="51"/>
      <c r="D25" s="53" t="s">
        <v>2340</v>
      </c>
      <c r="E25" s="42" t="s">
        <v>361</v>
      </c>
      <c r="F25" s="43" t="s">
        <v>989</v>
      </c>
      <c r="G25" s="44" t="s">
        <v>2341</v>
      </c>
      <c r="H25" s="45">
        <v>6</v>
      </c>
      <c r="I25" s="48">
        <v>2</v>
      </c>
      <c r="J25" s="52" t="s">
        <v>2338</v>
      </c>
      <c r="K25" s="52">
        <v>13959839958</v>
      </c>
      <c r="L25" s="52" t="s">
        <v>2339</v>
      </c>
      <c r="M25" s="53">
        <v>13559632791</v>
      </c>
      <c r="N25" s="59" t="s">
        <v>1122</v>
      </c>
      <c r="O25" s="52">
        <v>13808531308</v>
      </c>
    </row>
    <row r="26" spans="1:15">
      <c r="A26" s="47"/>
      <c r="B26" s="40"/>
      <c r="C26" s="51"/>
      <c r="D26" s="53" t="s">
        <v>2340</v>
      </c>
      <c r="E26" s="42" t="s">
        <v>362</v>
      </c>
      <c r="F26" s="43" t="s">
        <v>991</v>
      </c>
      <c r="G26" s="44" t="s">
        <v>2341</v>
      </c>
      <c r="H26" s="45">
        <v>0</v>
      </c>
      <c r="I26" s="48">
        <v>0</v>
      </c>
      <c r="J26" s="52" t="s">
        <v>2338</v>
      </c>
      <c r="K26" s="52">
        <v>13959839958</v>
      </c>
      <c r="L26" s="52" t="s">
        <v>2339</v>
      </c>
      <c r="M26" s="53">
        <v>13559632791</v>
      </c>
      <c r="N26" s="59" t="s">
        <v>1122</v>
      </c>
      <c r="O26" s="52">
        <v>13808531308</v>
      </c>
    </row>
    <row r="27" spans="1:15">
      <c r="A27" s="39">
        <v>11</v>
      </c>
      <c r="B27" s="340" t="s">
        <v>363</v>
      </c>
      <c r="C27" s="51" t="s">
        <v>22</v>
      </c>
      <c r="D27" s="53" t="s">
        <v>2342</v>
      </c>
      <c r="E27" s="42" t="s">
        <v>364</v>
      </c>
      <c r="F27" s="43" t="s">
        <v>993</v>
      </c>
      <c r="G27" s="44" t="s">
        <v>2343</v>
      </c>
      <c r="H27" s="45">
        <v>2</v>
      </c>
      <c r="I27" s="48">
        <v>1</v>
      </c>
      <c r="J27" s="52" t="s">
        <v>2338</v>
      </c>
      <c r="K27" s="52">
        <v>13959839958</v>
      </c>
      <c r="L27" s="52" t="s">
        <v>2339</v>
      </c>
      <c r="M27" s="53">
        <v>13559632791</v>
      </c>
      <c r="N27" s="59" t="s">
        <v>1122</v>
      </c>
      <c r="O27" s="52">
        <v>13808531308</v>
      </c>
    </row>
    <row r="28" spans="1:15">
      <c r="A28" s="47"/>
      <c r="B28" s="40"/>
      <c r="C28" s="51"/>
      <c r="D28" s="53" t="s">
        <v>2344</v>
      </c>
      <c r="E28" s="42" t="s">
        <v>365</v>
      </c>
      <c r="F28" s="43" t="s">
        <v>996</v>
      </c>
      <c r="G28" s="44" t="s">
        <v>2345</v>
      </c>
      <c r="H28" s="45">
        <v>0</v>
      </c>
      <c r="I28" s="48">
        <v>0</v>
      </c>
      <c r="J28" s="52" t="s">
        <v>2338</v>
      </c>
      <c r="K28" s="52">
        <v>13959839958</v>
      </c>
      <c r="L28" s="52" t="s">
        <v>2339</v>
      </c>
      <c r="M28" s="53">
        <v>13559632791</v>
      </c>
      <c r="N28" s="59" t="s">
        <v>1122</v>
      </c>
      <c r="O28" s="52">
        <v>13808531308</v>
      </c>
    </row>
    <row r="29" spans="1:15">
      <c r="A29" s="39">
        <v>12</v>
      </c>
      <c r="B29" s="340" t="s">
        <v>366</v>
      </c>
      <c r="C29" s="51" t="s">
        <v>22</v>
      </c>
      <c r="D29" s="53" t="s">
        <v>2346</v>
      </c>
      <c r="E29" s="42" t="s">
        <v>367</v>
      </c>
      <c r="F29" s="43" t="s">
        <v>998</v>
      </c>
      <c r="G29" s="44" t="s">
        <v>2347</v>
      </c>
      <c r="H29" s="45">
        <v>4</v>
      </c>
      <c r="I29" s="48">
        <v>1</v>
      </c>
      <c r="J29" s="52" t="s">
        <v>2338</v>
      </c>
      <c r="K29" s="52">
        <v>13959839958</v>
      </c>
      <c r="L29" s="52" t="s">
        <v>2339</v>
      </c>
      <c r="M29" s="53">
        <v>13559632791</v>
      </c>
      <c r="N29" s="59" t="s">
        <v>1122</v>
      </c>
      <c r="O29" s="52">
        <v>13808531308</v>
      </c>
    </row>
    <row r="30" spans="1:15">
      <c r="A30" s="46"/>
      <c r="B30" s="40"/>
      <c r="C30" s="51"/>
      <c r="D30" s="53" t="s">
        <v>2348</v>
      </c>
      <c r="E30" s="42" t="s">
        <v>368</v>
      </c>
      <c r="F30" s="43" t="s">
        <v>1001</v>
      </c>
      <c r="G30" s="44" t="s">
        <v>2349</v>
      </c>
      <c r="H30" s="45">
        <v>2</v>
      </c>
      <c r="I30" s="48">
        <v>1</v>
      </c>
      <c r="J30" s="52" t="s">
        <v>2338</v>
      </c>
      <c r="K30" s="52">
        <v>13959839958</v>
      </c>
      <c r="L30" s="52" t="s">
        <v>2339</v>
      </c>
      <c r="M30" s="53">
        <v>13559632791</v>
      </c>
      <c r="N30" s="59" t="s">
        <v>1122</v>
      </c>
      <c r="O30" s="52">
        <v>13808531308</v>
      </c>
    </row>
    <row r="31" spans="1:15">
      <c r="A31" s="47"/>
      <c r="B31" s="40"/>
      <c r="C31" s="51"/>
      <c r="D31" s="53" t="s">
        <v>2350</v>
      </c>
      <c r="E31" s="42" t="s">
        <v>369</v>
      </c>
      <c r="F31" s="43" t="s">
        <v>1004</v>
      </c>
      <c r="G31" s="44" t="s">
        <v>2349</v>
      </c>
      <c r="H31" s="45">
        <v>2</v>
      </c>
      <c r="I31" s="48">
        <v>1</v>
      </c>
      <c r="J31" s="52" t="s">
        <v>2338</v>
      </c>
      <c r="K31" s="52">
        <v>13959839958</v>
      </c>
      <c r="L31" s="52" t="s">
        <v>2339</v>
      </c>
      <c r="M31" s="53">
        <v>13559632791</v>
      </c>
      <c r="N31" s="59" t="s">
        <v>1122</v>
      </c>
      <c r="O31" s="52">
        <v>13808531308</v>
      </c>
    </row>
    <row r="32" spans="1:15">
      <c r="A32" s="39">
        <v>13</v>
      </c>
      <c r="B32" s="340" t="s">
        <v>370</v>
      </c>
      <c r="C32" s="51" t="s">
        <v>22</v>
      </c>
      <c r="D32" s="53" t="s">
        <v>2351</v>
      </c>
      <c r="E32" s="42" t="s">
        <v>371</v>
      </c>
      <c r="F32" s="43" t="s">
        <v>1007</v>
      </c>
      <c r="G32" s="44" t="s">
        <v>2352</v>
      </c>
      <c r="H32" s="45">
        <v>6</v>
      </c>
      <c r="I32" s="48">
        <v>2</v>
      </c>
      <c r="J32" s="52" t="s">
        <v>699</v>
      </c>
      <c r="K32" s="52">
        <v>13808534655</v>
      </c>
      <c r="L32" s="52" t="s">
        <v>2339</v>
      </c>
      <c r="M32" s="53">
        <v>13559632791</v>
      </c>
      <c r="N32" s="59" t="s">
        <v>1122</v>
      </c>
      <c r="O32" s="52">
        <v>13808531308</v>
      </c>
    </row>
    <row r="33" spans="1:15">
      <c r="A33" s="46"/>
      <c r="B33" s="40"/>
      <c r="C33" s="51"/>
      <c r="D33" s="53" t="s">
        <v>2353</v>
      </c>
      <c r="E33" s="42" t="s">
        <v>372</v>
      </c>
      <c r="F33" s="43" t="s">
        <v>1011</v>
      </c>
      <c r="G33" s="44" t="s">
        <v>2354</v>
      </c>
      <c r="H33" s="45">
        <v>7</v>
      </c>
      <c r="I33" s="48">
        <v>1</v>
      </c>
      <c r="J33" s="52" t="s">
        <v>699</v>
      </c>
      <c r="K33" s="52">
        <v>13808534655</v>
      </c>
      <c r="L33" s="52" t="s">
        <v>2339</v>
      </c>
      <c r="M33" s="53">
        <v>13559632791</v>
      </c>
      <c r="N33" s="59" t="s">
        <v>1122</v>
      </c>
      <c r="O33" s="52">
        <v>13808531308</v>
      </c>
    </row>
    <row r="34" spans="1:15">
      <c r="A34" s="46"/>
      <c r="B34" s="40"/>
      <c r="C34" s="51"/>
      <c r="D34" s="53" t="s">
        <v>2351</v>
      </c>
      <c r="E34" s="42" t="s">
        <v>373</v>
      </c>
      <c r="F34" s="43" t="s">
        <v>1013</v>
      </c>
      <c r="G34" s="44" t="s">
        <v>2352</v>
      </c>
      <c r="H34" s="45">
        <v>0</v>
      </c>
      <c r="I34" s="48">
        <v>0</v>
      </c>
      <c r="J34" s="52" t="s">
        <v>699</v>
      </c>
      <c r="K34" s="52">
        <v>13808534655</v>
      </c>
      <c r="L34" s="52" t="s">
        <v>2339</v>
      </c>
      <c r="M34" s="53">
        <v>13559632791</v>
      </c>
      <c r="N34" s="59" t="s">
        <v>1122</v>
      </c>
      <c r="O34" s="52">
        <v>13808531308</v>
      </c>
    </row>
    <row r="35" spans="1:15">
      <c r="A35" s="47"/>
      <c r="B35" s="40"/>
      <c r="C35" s="51"/>
      <c r="D35" s="53" t="s">
        <v>2355</v>
      </c>
      <c r="E35" s="42" t="s">
        <v>374</v>
      </c>
      <c r="F35" s="43" t="s">
        <v>1015</v>
      </c>
      <c r="G35" s="44" t="s">
        <v>2356</v>
      </c>
      <c r="H35" s="45">
        <v>2</v>
      </c>
      <c r="I35" s="48">
        <v>0</v>
      </c>
      <c r="J35" s="52" t="s">
        <v>699</v>
      </c>
      <c r="K35" s="52">
        <v>13808534655</v>
      </c>
      <c r="L35" s="52" t="s">
        <v>2339</v>
      </c>
      <c r="M35" s="53">
        <v>13559632791</v>
      </c>
      <c r="N35" s="59" t="s">
        <v>1122</v>
      </c>
      <c r="O35" s="52">
        <v>13808531308</v>
      </c>
    </row>
    <row r="36" spans="1:15">
      <c r="A36" s="39">
        <v>14</v>
      </c>
      <c r="B36" s="340" t="s">
        <v>375</v>
      </c>
      <c r="C36" s="51" t="s">
        <v>22</v>
      </c>
      <c r="D36" s="53" t="s">
        <v>2357</v>
      </c>
      <c r="E36" s="42" t="s">
        <v>376</v>
      </c>
      <c r="F36" s="43" t="s">
        <v>1018</v>
      </c>
      <c r="G36" s="44" t="s">
        <v>2358</v>
      </c>
      <c r="H36" s="45">
        <v>7</v>
      </c>
      <c r="I36" s="48">
        <v>2</v>
      </c>
      <c r="J36" s="52" t="s">
        <v>2359</v>
      </c>
      <c r="K36" s="52">
        <v>13559638788</v>
      </c>
      <c r="L36" s="52" t="s">
        <v>2339</v>
      </c>
      <c r="M36" s="53">
        <v>13559632791</v>
      </c>
      <c r="N36" s="59" t="s">
        <v>1122</v>
      </c>
      <c r="O36" s="52">
        <v>13808531308</v>
      </c>
    </row>
    <row r="37" spans="1:15">
      <c r="A37" s="46"/>
      <c r="B37" s="40"/>
      <c r="C37" s="51"/>
      <c r="D37" s="53" t="s">
        <v>2360</v>
      </c>
      <c r="E37" s="42" t="s">
        <v>379</v>
      </c>
      <c r="F37" s="43" t="s">
        <v>1022</v>
      </c>
      <c r="G37" s="44" t="s">
        <v>2361</v>
      </c>
      <c r="H37" s="45">
        <v>4</v>
      </c>
      <c r="I37" s="48">
        <v>1</v>
      </c>
      <c r="J37" s="52" t="s">
        <v>2362</v>
      </c>
      <c r="K37" s="52">
        <v>13515048003</v>
      </c>
      <c r="L37" s="52" t="s">
        <v>2339</v>
      </c>
      <c r="M37" s="53">
        <v>13559632791</v>
      </c>
      <c r="N37" s="59" t="s">
        <v>1122</v>
      </c>
      <c r="O37" s="52">
        <v>13808531308</v>
      </c>
    </row>
    <row r="38" spans="1:15">
      <c r="A38" s="46"/>
      <c r="B38" s="40"/>
      <c r="C38" s="51"/>
      <c r="D38" s="53" t="s">
        <v>2363</v>
      </c>
      <c r="E38" s="42" t="s">
        <v>382</v>
      </c>
      <c r="F38" s="43" t="s">
        <v>1026</v>
      </c>
      <c r="G38" s="44" t="s">
        <v>2364</v>
      </c>
      <c r="H38" s="45">
        <v>2</v>
      </c>
      <c r="I38" s="48">
        <v>2</v>
      </c>
      <c r="J38" s="52" t="s">
        <v>2362</v>
      </c>
      <c r="K38" s="52">
        <v>13515048003</v>
      </c>
      <c r="L38" s="52" t="s">
        <v>2339</v>
      </c>
      <c r="M38" s="53">
        <v>13559632791</v>
      </c>
      <c r="N38" s="59" t="s">
        <v>1122</v>
      </c>
      <c r="O38" s="52">
        <v>13808531308</v>
      </c>
    </row>
    <row r="39" spans="1:15">
      <c r="A39" s="47"/>
      <c r="B39" s="40"/>
      <c r="C39" s="51"/>
      <c r="D39" s="53" t="s">
        <v>2365</v>
      </c>
      <c r="E39" s="42" t="s">
        <v>383</v>
      </c>
      <c r="F39" s="43" t="s">
        <v>1029</v>
      </c>
      <c r="G39" s="44" t="s">
        <v>2366</v>
      </c>
      <c r="H39" s="45">
        <v>6</v>
      </c>
      <c r="I39" s="48">
        <v>2</v>
      </c>
      <c r="J39" s="52" t="s">
        <v>2362</v>
      </c>
      <c r="K39" s="52">
        <v>13515048003</v>
      </c>
      <c r="L39" s="52" t="s">
        <v>2339</v>
      </c>
      <c r="M39" s="53">
        <v>13559632791</v>
      </c>
      <c r="N39" s="59" t="s">
        <v>1122</v>
      </c>
      <c r="O39" s="52">
        <v>13808531308</v>
      </c>
    </row>
    <row r="40" spans="1:15">
      <c r="A40" s="39">
        <v>15</v>
      </c>
      <c r="B40" s="340" t="s">
        <v>384</v>
      </c>
      <c r="C40" s="51" t="s">
        <v>22</v>
      </c>
      <c r="D40" s="53" t="s">
        <v>2367</v>
      </c>
      <c r="E40" s="42" t="s">
        <v>385</v>
      </c>
      <c r="F40" s="43" t="s">
        <v>1032</v>
      </c>
      <c r="G40" s="44" t="s">
        <v>2368</v>
      </c>
      <c r="H40" s="45">
        <v>5</v>
      </c>
      <c r="I40" s="48">
        <v>0</v>
      </c>
      <c r="J40" s="44" t="s">
        <v>2305</v>
      </c>
      <c r="K40" s="44" t="s">
        <v>2306</v>
      </c>
      <c r="L40" s="44" t="s">
        <v>2298</v>
      </c>
      <c r="M40" s="41" t="s">
        <v>2299</v>
      </c>
      <c r="N40" s="59" t="s">
        <v>1122</v>
      </c>
      <c r="O40" s="52">
        <v>13808531308</v>
      </c>
    </row>
    <row r="41" spans="1:15">
      <c r="A41" s="46"/>
      <c r="B41" s="40"/>
      <c r="C41" s="51"/>
      <c r="D41" s="53" t="s">
        <v>2369</v>
      </c>
      <c r="E41" s="42" t="s">
        <v>388</v>
      </c>
      <c r="F41" s="43" t="s">
        <v>1035</v>
      </c>
      <c r="G41" s="44" t="s">
        <v>2370</v>
      </c>
      <c r="H41" s="45">
        <v>3</v>
      </c>
      <c r="I41" s="48">
        <v>2</v>
      </c>
      <c r="J41" s="44" t="s">
        <v>2305</v>
      </c>
      <c r="K41" s="44" t="s">
        <v>2306</v>
      </c>
      <c r="L41" s="44" t="s">
        <v>2298</v>
      </c>
      <c r="M41" s="41" t="s">
        <v>2299</v>
      </c>
      <c r="N41" s="59" t="s">
        <v>1122</v>
      </c>
      <c r="O41" s="52">
        <v>13808531308</v>
      </c>
    </row>
    <row r="42" spans="1:15">
      <c r="A42" s="47"/>
      <c r="B42" s="40"/>
      <c r="C42" s="51"/>
      <c r="D42" s="53" t="s">
        <v>2371</v>
      </c>
      <c r="E42" s="42" t="s">
        <v>389</v>
      </c>
      <c r="F42" s="43" t="s">
        <v>1038</v>
      </c>
      <c r="G42" s="44" t="s">
        <v>2372</v>
      </c>
      <c r="H42" s="45">
        <v>4</v>
      </c>
      <c r="I42" s="48">
        <v>0</v>
      </c>
      <c r="J42" s="44" t="s">
        <v>2305</v>
      </c>
      <c r="K42" s="44" t="s">
        <v>2306</v>
      </c>
      <c r="L42" s="44" t="s">
        <v>2298</v>
      </c>
      <c r="M42" s="41" t="s">
        <v>2299</v>
      </c>
      <c r="N42" s="59" t="s">
        <v>1122</v>
      </c>
      <c r="O42" s="52">
        <v>13808531308</v>
      </c>
    </row>
    <row r="43" spans="1:15">
      <c r="A43" s="39">
        <v>16</v>
      </c>
      <c r="B43" s="340" t="s">
        <v>390</v>
      </c>
      <c r="C43" s="51" t="s">
        <v>22</v>
      </c>
      <c r="D43" s="53" t="s">
        <v>2373</v>
      </c>
      <c r="E43" s="42" t="s">
        <v>391</v>
      </c>
      <c r="F43" s="43" t="s">
        <v>1041</v>
      </c>
      <c r="G43" s="44" t="s">
        <v>2374</v>
      </c>
      <c r="H43" s="45">
        <v>3</v>
      </c>
      <c r="I43" s="48">
        <v>2</v>
      </c>
      <c r="J43" s="52" t="s">
        <v>2315</v>
      </c>
      <c r="K43" s="52">
        <v>13328548111</v>
      </c>
      <c r="L43" s="52" t="s">
        <v>2298</v>
      </c>
      <c r="M43" s="53">
        <v>13859733615</v>
      </c>
      <c r="N43" s="53" t="s">
        <v>1122</v>
      </c>
      <c r="O43" s="52">
        <v>13808531308</v>
      </c>
    </row>
    <row r="44" spans="1:15">
      <c r="A44" s="46"/>
      <c r="B44" s="40"/>
      <c r="C44" s="51"/>
      <c r="D44" s="53" t="s">
        <v>2375</v>
      </c>
      <c r="E44" s="42" t="s">
        <v>392</v>
      </c>
      <c r="F44" s="43" t="s">
        <v>1047</v>
      </c>
      <c r="G44" s="44" t="s">
        <v>2376</v>
      </c>
      <c r="H44" s="45">
        <v>2</v>
      </c>
      <c r="I44" s="48">
        <v>2</v>
      </c>
      <c r="J44" s="52" t="s">
        <v>2315</v>
      </c>
      <c r="K44" s="52">
        <v>13328548111</v>
      </c>
      <c r="L44" s="52" t="s">
        <v>2298</v>
      </c>
      <c r="M44" s="53">
        <v>13859733615</v>
      </c>
      <c r="N44" s="53" t="s">
        <v>1122</v>
      </c>
      <c r="O44" s="52">
        <v>13808531308</v>
      </c>
    </row>
    <row r="45" spans="1:15">
      <c r="A45" s="47"/>
      <c r="B45" s="40"/>
      <c r="C45" s="51"/>
      <c r="D45" s="53" t="s">
        <v>2377</v>
      </c>
      <c r="E45" s="42" t="s">
        <v>393</v>
      </c>
      <c r="F45" s="43" t="s">
        <v>1050</v>
      </c>
      <c r="G45" s="44" t="s">
        <v>2378</v>
      </c>
      <c r="H45" s="45">
        <v>5</v>
      </c>
      <c r="I45" s="48">
        <v>0</v>
      </c>
      <c r="J45" s="52" t="s">
        <v>2315</v>
      </c>
      <c r="K45" s="52">
        <v>13328548111</v>
      </c>
      <c r="L45" s="52" t="s">
        <v>2298</v>
      </c>
      <c r="M45" s="53">
        <v>13859733615</v>
      </c>
      <c r="N45" s="53" t="s">
        <v>1122</v>
      </c>
      <c r="O45" s="52">
        <v>13808531308</v>
      </c>
    </row>
    <row r="46" spans="1:15">
      <c r="A46" s="39">
        <v>17</v>
      </c>
      <c r="B46" s="340" t="s">
        <v>394</v>
      </c>
      <c r="C46" s="51" t="s">
        <v>22</v>
      </c>
      <c r="D46" s="53" t="s">
        <v>2379</v>
      </c>
      <c r="E46" s="42" t="s">
        <v>395</v>
      </c>
      <c r="F46" s="43" t="s">
        <v>1053</v>
      </c>
      <c r="G46" s="44" t="s">
        <v>2380</v>
      </c>
      <c r="H46" s="45">
        <v>2</v>
      </c>
      <c r="I46" s="48">
        <v>2</v>
      </c>
      <c r="J46" s="52" t="s">
        <v>2315</v>
      </c>
      <c r="K46" s="52">
        <v>13328548111</v>
      </c>
      <c r="L46" s="52" t="s">
        <v>2298</v>
      </c>
      <c r="M46" s="53">
        <v>13859733615</v>
      </c>
      <c r="N46" s="53" t="s">
        <v>1122</v>
      </c>
      <c r="O46" s="52">
        <v>13808531308</v>
      </c>
    </row>
    <row r="47" spans="1:15">
      <c r="A47" s="46"/>
      <c r="B47" s="40"/>
      <c r="C47" s="51"/>
      <c r="D47" s="53" t="s">
        <v>2381</v>
      </c>
      <c r="E47" s="42" t="s">
        <v>396</v>
      </c>
      <c r="F47" s="43" t="s">
        <v>1056</v>
      </c>
      <c r="G47" s="52" t="s">
        <v>1057</v>
      </c>
      <c r="H47" s="56">
        <v>0</v>
      </c>
      <c r="I47" s="48">
        <v>0</v>
      </c>
      <c r="J47" s="52" t="s">
        <v>2315</v>
      </c>
      <c r="K47" s="52">
        <v>13328548111</v>
      </c>
      <c r="L47" s="52" t="s">
        <v>2298</v>
      </c>
      <c r="M47" s="53">
        <v>13859733615</v>
      </c>
      <c r="N47" s="53" t="s">
        <v>1122</v>
      </c>
      <c r="O47" s="52">
        <v>13808531308</v>
      </c>
    </row>
    <row r="48" spans="1:15">
      <c r="A48" s="46"/>
      <c r="B48" s="40"/>
      <c r="C48" s="51"/>
      <c r="D48" s="53" t="s">
        <v>2381</v>
      </c>
      <c r="E48" s="42" t="s">
        <v>397</v>
      </c>
      <c r="F48" s="43" t="s">
        <v>1058</v>
      </c>
      <c r="G48" s="44" t="s">
        <v>2382</v>
      </c>
      <c r="H48" s="45">
        <v>4</v>
      </c>
      <c r="I48" s="48">
        <v>0</v>
      </c>
      <c r="J48" s="52" t="s">
        <v>2315</v>
      </c>
      <c r="K48" s="52">
        <v>13328548111</v>
      </c>
      <c r="L48" s="52" t="s">
        <v>2298</v>
      </c>
      <c r="M48" s="53">
        <v>13859733615</v>
      </c>
      <c r="N48" s="53" t="s">
        <v>1122</v>
      </c>
      <c r="O48" s="52">
        <v>13808531308</v>
      </c>
    </row>
    <row r="49" spans="1:15">
      <c r="A49" s="47"/>
      <c r="B49" s="40"/>
      <c r="C49" s="51"/>
      <c r="D49" s="53" t="s">
        <v>2383</v>
      </c>
      <c r="E49" s="42" t="s">
        <v>398</v>
      </c>
      <c r="F49" s="43" t="s">
        <v>1061</v>
      </c>
      <c r="G49" s="44" t="s">
        <v>2384</v>
      </c>
      <c r="H49" s="45">
        <v>2</v>
      </c>
      <c r="I49" s="48">
        <v>2</v>
      </c>
      <c r="J49" s="52" t="s">
        <v>2315</v>
      </c>
      <c r="K49" s="52">
        <v>13328548111</v>
      </c>
      <c r="L49" s="52" t="s">
        <v>2298</v>
      </c>
      <c r="M49" s="53">
        <v>13859733615</v>
      </c>
      <c r="N49" s="53" t="s">
        <v>1122</v>
      </c>
      <c r="O49" s="52">
        <v>13808531308</v>
      </c>
    </row>
    <row r="50" spans="1:15">
      <c r="A50" s="40">
        <v>18</v>
      </c>
      <c r="B50" s="340" t="s">
        <v>399</v>
      </c>
      <c r="C50" s="51" t="s">
        <v>22</v>
      </c>
      <c r="D50" s="53" t="s">
        <v>2385</v>
      </c>
      <c r="E50" s="42" t="s">
        <v>400</v>
      </c>
      <c r="F50" s="43" t="s">
        <v>1064</v>
      </c>
      <c r="G50" s="44" t="s">
        <v>2386</v>
      </c>
      <c r="H50" s="45">
        <v>6</v>
      </c>
      <c r="I50" s="48">
        <v>5</v>
      </c>
      <c r="J50" s="44" t="s">
        <v>2311</v>
      </c>
      <c r="K50" s="44" t="s">
        <v>2312</v>
      </c>
      <c r="L50" s="44" t="s">
        <v>2298</v>
      </c>
      <c r="M50" s="41" t="s">
        <v>2299</v>
      </c>
      <c r="N50" s="59" t="s">
        <v>1122</v>
      </c>
      <c r="O50" s="52">
        <v>13808531308</v>
      </c>
    </row>
    <row r="51" spans="1:15">
      <c r="A51" s="39">
        <v>19</v>
      </c>
      <c r="B51" s="340" t="s">
        <v>401</v>
      </c>
      <c r="C51" s="51" t="s">
        <v>22</v>
      </c>
      <c r="D51" s="53" t="s">
        <v>2387</v>
      </c>
      <c r="E51" s="42" t="s">
        <v>402</v>
      </c>
      <c r="F51" s="43" t="s">
        <v>1067</v>
      </c>
      <c r="G51" s="44" t="s">
        <v>2388</v>
      </c>
      <c r="H51" s="45">
        <v>4</v>
      </c>
      <c r="I51" s="48">
        <v>2</v>
      </c>
      <c r="J51" s="44" t="s">
        <v>2319</v>
      </c>
      <c r="K51" s="44" t="s">
        <v>2320</v>
      </c>
      <c r="L51" s="44" t="s">
        <v>2298</v>
      </c>
      <c r="M51" s="41" t="s">
        <v>2299</v>
      </c>
      <c r="N51" s="59" t="s">
        <v>1122</v>
      </c>
      <c r="O51" s="52">
        <v>13808531308</v>
      </c>
    </row>
    <row r="52" spans="1:15">
      <c r="A52" s="47"/>
      <c r="B52" s="40"/>
      <c r="C52" s="51"/>
      <c r="D52" s="53" t="s">
        <v>2387</v>
      </c>
      <c r="E52" s="42" t="s">
        <v>404</v>
      </c>
      <c r="F52" s="43" t="s">
        <v>1069</v>
      </c>
      <c r="G52" s="44" t="s">
        <v>2389</v>
      </c>
      <c r="H52" s="45">
        <v>4</v>
      </c>
      <c r="I52" s="48">
        <v>0</v>
      </c>
      <c r="J52" s="44" t="s">
        <v>2319</v>
      </c>
      <c r="K52" s="44" t="s">
        <v>2320</v>
      </c>
      <c r="L52" s="44" t="s">
        <v>2298</v>
      </c>
      <c r="M52" s="41" t="s">
        <v>2299</v>
      </c>
      <c r="N52" s="59" t="s">
        <v>1122</v>
      </c>
      <c r="O52" s="52">
        <v>13808531308</v>
      </c>
    </row>
    <row r="53" spans="1:15">
      <c r="A53" s="39">
        <v>20</v>
      </c>
      <c r="B53" s="340" t="s">
        <v>405</v>
      </c>
      <c r="C53" s="51" t="s">
        <v>22</v>
      </c>
      <c r="D53" s="53" t="s">
        <v>2390</v>
      </c>
      <c r="E53" s="42" t="s">
        <v>406</v>
      </c>
      <c r="F53" s="43" t="s">
        <v>1072</v>
      </c>
      <c r="G53" s="44" t="s">
        <v>2391</v>
      </c>
      <c r="H53" s="45">
        <v>5</v>
      </c>
      <c r="I53" s="48">
        <v>0</v>
      </c>
      <c r="J53" s="52" t="s">
        <v>2315</v>
      </c>
      <c r="K53" s="52">
        <v>13328548111</v>
      </c>
      <c r="L53" s="52" t="s">
        <v>2298</v>
      </c>
      <c r="M53" s="53">
        <v>13859733615</v>
      </c>
      <c r="N53" s="53" t="s">
        <v>1122</v>
      </c>
      <c r="O53" s="52">
        <v>13808531308</v>
      </c>
    </row>
    <row r="54" spans="1:15">
      <c r="A54" s="47"/>
      <c r="B54" s="40"/>
      <c r="C54" s="51"/>
      <c r="D54" s="53" t="s">
        <v>2390</v>
      </c>
      <c r="E54" s="42" t="s">
        <v>407</v>
      </c>
      <c r="F54" s="43" t="s">
        <v>1074</v>
      </c>
      <c r="G54" s="44" t="s">
        <v>2392</v>
      </c>
      <c r="H54" s="45">
        <v>4</v>
      </c>
      <c r="I54" s="48">
        <v>0</v>
      </c>
      <c r="J54" s="52" t="s">
        <v>2315</v>
      </c>
      <c r="K54" s="52">
        <v>13328548111</v>
      </c>
      <c r="L54" s="52" t="s">
        <v>2298</v>
      </c>
      <c r="M54" s="53">
        <v>13859733615</v>
      </c>
      <c r="N54" s="53" t="s">
        <v>1122</v>
      </c>
      <c r="O54" s="52">
        <v>13808531308</v>
      </c>
    </row>
    <row r="55" spans="1:15">
      <c r="A55" s="40">
        <v>21</v>
      </c>
      <c r="B55" s="340" t="s">
        <v>408</v>
      </c>
      <c r="C55" s="51" t="s">
        <v>22</v>
      </c>
      <c r="D55" s="53" t="s">
        <v>2393</v>
      </c>
      <c r="E55" s="42" t="s">
        <v>409</v>
      </c>
      <c r="F55" s="43" t="s">
        <v>1077</v>
      </c>
      <c r="G55" s="44" t="s">
        <v>2394</v>
      </c>
      <c r="H55" s="45">
        <v>9</v>
      </c>
      <c r="I55" s="48">
        <v>0</v>
      </c>
      <c r="J55" s="44" t="s">
        <v>2319</v>
      </c>
      <c r="K55" s="44" t="s">
        <v>2320</v>
      </c>
      <c r="L55" s="44" t="s">
        <v>2298</v>
      </c>
      <c r="M55" s="41" t="s">
        <v>2299</v>
      </c>
      <c r="N55" s="59" t="s">
        <v>1122</v>
      </c>
      <c r="O55" s="52">
        <v>13808531308</v>
      </c>
    </row>
    <row r="56" spans="1:15">
      <c r="A56" s="39">
        <v>22</v>
      </c>
      <c r="B56" s="340" t="s">
        <v>411</v>
      </c>
      <c r="C56" s="51" t="s">
        <v>22</v>
      </c>
      <c r="D56" s="53" t="s">
        <v>2395</v>
      </c>
      <c r="E56" s="42" t="s">
        <v>412</v>
      </c>
      <c r="F56" s="43" t="s">
        <v>1080</v>
      </c>
      <c r="G56" s="44" t="s">
        <v>2396</v>
      </c>
      <c r="H56" s="45">
        <v>0</v>
      </c>
      <c r="I56" s="48">
        <v>0</v>
      </c>
      <c r="J56" s="44" t="s">
        <v>2296</v>
      </c>
      <c r="K56" s="44" t="s">
        <v>2297</v>
      </c>
      <c r="L56" s="44" t="s">
        <v>2298</v>
      </c>
      <c r="M56" s="41" t="s">
        <v>2299</v>
      </c>
      <c r="N56" s="59" t="s">
        <v>1122</v>
      </c>
      <c r="O56" s="52">
        <v>13808531308</v>
      </c>
    </row>
    <row r="57" spans="1:15">
      <c r="A57" s="47"/>
      <c r="B57" s="40"/>
      <c r="C57" s="51"/>
      <c r="D57" s="53" t="s">
        <v>2397</v>
      </c>
      <c r="E57" s="42" t="s">
        <v>413</v>
      </c>
      <c r="F57" s="43" t="s">
        <v>1083</v>
      </c>
      <c r="G57" s="44" t="s">
        <v>2398</v>
      </c>
      <c r="H57" s="45">
        <v>7</v>
      </c>
      <c r="I57" s="48">
        <v>0</v>
      </c>
      <c r="J57" s="44" t="s">
        <v>2296</v>
      </c>
      <c r="K57" s="44" t="s">
        <v>2297</v>
      </c>
      <c r="L57" s="44" t="s">
        <v>2298</v>
      </c>
      <c r="M57" s="41" t="s">
        <v>2299</v>
      </c>
      <c r="N57" s="59" t="s">
        <v>1122</v>
      </c>
      <c r="O57" s="52">
        <v>13808531308</v>
      </c>
    </row>
    <row r="58" spans="1:15">
      <c r="A58" s="40">
        <v>23</v>
      </c>
      <c r="B58" s="340" t="s">
        <v>414</v>
      </c>
      <c r="C58" s="51" t="s">
        <v>22</v>
      </c>
      <c r="D58" s="53" t="s">
        <v>2399</v>
      </c>
      <c r="E58" s="42" t="s">
        <v>415</v>
      </c>
      <c r="F58" s="43" t="s">
        <v>1086</v>
      </c>
      <c r="G58" s="44" t="s">
        <v>2400</v>
      </c>
      <c r="H58" s="45">
        <v>6</v>
      </c>
      <c r="I58" s="48">
        <v>2</v>
      </c>
      <c r="J58" s="44" t="s">
        <v>2305</v>
      </c>
      <c r="K58" s="44" t="s">
        <v>2306</v>
      </c>
      <c r="L58" s="44" t="s">
        <v>2298</v>
      </c>
      <c r="M58" s="41" t="s">
        <v>2299</v>
      </c>
      <c r="N58" s="59" t="s">
        <v>1122</v>
      </c>
      <c r="O58" s="52">
        <v>13808531308</v>
      </c>
    </row>
    <row r="59" spans="1:15">
      <c r="A59" s="40">
        <v>24</v>
      </c>
      <c r="B59" s="340" t="s">
        <v>417</v>
      </c>
      <c r="C59" s="51" t="s">
        <v>22</v>
      </c>
      <c r="D59" s="53" t="s">
        <v>2401</v>
      </c>
      <c r="E59" s="42" t="s">
        <v>418</v>
      </c>
      <c r="F59" s="43" t="s">
        <v>1089</v>
      </c>
      <c r="G59" s="44" t="s">
        <v>2402</v>
      </c>
      <c r="H59" s="45">
        <v>6</v>
      </c>
      <c r="I59" s="48">
        <v>2</v>
      </c>
      <c r="J59" s="44" t="s">
        <v>2305</v>
      </c>
      <c r="K59" s="44" t="s">
        <v>2306</v>
      </c>
      <c r="L59" s="44" t="s">
        <v>2298</v>
      </c>
      <c r="M59" s="41" t="s">
        <v>2299</v>
      </c>
      <c r="N59" s="59" t="s">
        <v>1122</v>
      </c>
      <c r="O59" s="52">
        <v>13808531308</v>
      </c>
    </row>
    <row r="60" spans="1:15">
      <c r="A60" s="39">
        <v>25</v>
      </c>
      <c r="B60" s="340" t="s">
        <v>419</v>
      </c>
      <c r="C60" s="51" t="s">
        <v>22</v>
      </c>
      <c r="D60" s="53" t="s">
        <v>2403</v>
      </c>
      <c r="E60" s="42" t="s">
        <v>420</v>
      </c>
      <c r="F60" s="43" t="s">
        <v>1092</v>
      </c>
      <c r="G60" s="44" t="s">
        <v>2404</v>
      </c>
      <c r="H60" s="45">
        <v>6</v>
      </c>
      <c r="I60" s="48">
        <v>0</v>
      </c>
      <c r="J60" s="44" t="s">
        <v>2305</v>
      </c>
      <c r="K60" s="44" t="s">
        <v>2306</v>
      </c>
      <c r="L60" s="44" t="s">
        <v>2298</v>
      </c>
      <c r="M60" s="41" t="s">
        <v>2299</v>
      </c>
      <c r="N60" s="59" t="s">
        <v>1122</v>
      </c>
      <c r="O60" s="52">
        <v>13808531308</v>
      </c>
    </row>
    <row r="61" spans="1:15">
      <c r="A61" s="47"/>
      <c r="B61" s="40"/>
      <c r="C61" s="51"/>
      <c r="D61" s="53" t="s">
        <v>2403</v>
      </c>
      <c r="E61" s="42" t="s">
        <v>421</v>
      </c>
      <c r="F61" s="43" t="s">
        <v>1094</v>
      </c>
      <c r="G61" s="44" t="s">
        <v>1057</v>
      </c>
      <c r="H61" s="45">
        <v>0</v>
      </c>
      <c r="I61" s="48">
        <v>0</v>
      </c>
      <c r="J61" s="44" t="s">
        <v>2305</v>
      </c>
      <c r="K61" s="44" t="s">
        <v>2306</v>
      </c>
      <c r="L61" s="44" t="s">
        <v>2298</v>
      </c>
      <c r="M61" s="41" t="s">
        <v>2299</v>
      </c>
      <c r="N61" s="59" t="s">
        <v>1122</v>
      </c>
      <c r="O61" s="52">
        <v>13808531308</v>
      </c>
    </row>
    <row r="62" spans="1:15">
      <c r="A62" s="39">
        <v>26</v>
      </c>
      <c r="B62" s="340" t="s">
        <v>422</v>
      </c>
      <c r="C62" s="51" t="s">
        <v>22</v>
      </c>
      <c r="D62" s="53" t="s">
        <v>2405</v>
      </c>
      <c r="E62" s="42" t="s">
        <v>423</v>
      </c>
      <c r="F62" s="43" t="s">
        <v>1096</v>
      </c>
      <c r="G62" s="44" t="s">
        <v>2406</v>
      </c>
      <c r="H62" s="45">
        <v>2</v>
      </c>
      <c r="I62" s="48">
        <v>2</v>
      </c>
      <c r="J62" s="44" t="s">
        <v>2305</v>
      </c>
      <c r="K62" s="44" t="s">
        <v>2306</v>
      </c>
      <c r="L62" s="44" t="s">
        <v>2298</v>
      </c>
      <c r="M62" s="41" t="s">
        <v>2299</v>
      </c>
      <c r="N62" s="59" t="s">
        <v>1122</v>
      </c>
      <c r="O62" s="52">
        <v>13808531308</v>
      </c>
    </row>
    <row r="63" spans="1:15">
      <c r="A63" s="46"/>
      <c r="B63" s="40"/>
      <c r="C63" s="51"/>
      <c r="D63" s="53" t="s">
        <v>2405</v>
      </c>
      <c r="E63" s="42" t="s">
        <v>424</v>
      </c>
      <c r="F63" s="43" t="s">
        <v>1098</v>
      </c>
      <c r="G63" s="44" t="s">
        <v>2407</v>
      </c>
      <c r="H63" s="45">
        <v>4</v>
      </c>
      <c r="I63" s="48">
        <v>0</v>
      </c>
      <c r="J63" s="44" t="s">
        <v>2305</v>
      </c>
      <c r="K63" s="44" t="s">
        <v>2306</v>
      </c>
      <c r="L63" s="44" t="s">
        <v>2298</v>
      </c>
      <c r="M63" s="41" t="s">
        <v>2299</v>
      </c>
      <c r="N63" s="59" t="s">
        <v>1122</v>
      </c>
      <c r="O63" s="52">
        <v>13808531308</v>
      </c>
    </row>
    <row r="64" spans="1:15">
      <c r="A64" s="47"/>
      <c r="B64" s="40"/>
      <c r="C64" s="51"/>
      <c r="D64" s="53" t="s">
        <v>2408</v>
      </c>
      <c r="E64" s="42" t="s">
        <v>425</v>
      </c>
      <c r="F64" s="43" t="s">
        <v>1101</v>
      </c>
      <c r="G64" s="44" t="s">
        <v>2409</v>
      </c>
      <c r="H64" s="45">
        <v>0</v>
      </c>
      <c r="I64" s="48">
        <v>0</v>
      </c>
      <c r="J64" s="44" t="s">
        <v>2305</v>
      </c>
      <c r="K64" s="44" t="s">
        <v>2306</v>
      </c>
      <c r="L64" s="44" t="s">
        <v>2298</v>
      </c>
      <c r="M64" s="41" t="s">
        <v>2299</v>
      </c>
      <c r="N64" s="59" t="s">
        <v>1122</v>
      </c>
      <c r="O64" s="52">
        <v>13808531308</v>
      </c>
    </row>
    <row r="65" spans="1:15">
      <c r="A65" s="40">
        <v>27</v>
      </c>
      <c r="B65" s="340" t="s">
        <v>426</v>
      </c>
      <c r="C65" s="51" t="s">
        <v>22</v>
      </c>
      <c r="D65" s="53" t="s">
        <v>2410</v>
      </c>
      <c r="E65" s="42" t="s">
        <v>427</v>
      </c>
      <c r="F65" s="43" t="s">
        <v>1104</v>
      </c>
      <c r="G65" s="44" t="s">
        <v>2411</v>
      </c>
      <c r="H65" s="45">
        <v>1</v>
      </c>
      <c r="I65" s="48">
        <v>1</v>
      </c>
      <c r="J65" s="44" t="s">
        <v>2305</v>
      </c>
      <c r="K65" s="44" t="s">
        <v>2306</v>
      </c>
      <c r="L65" s="44" t="s">
        <v>2298</v>
      </c>
      <c r="M65" s="41" t="s">
        <v>2299</v>
      </c>
      <c r="N65" s="59" t="s">
        <v>1122</v>
      </c>
      <c r="O65" s="52">
        <v>13808531308</v>
      </c>
    </row>
    <row r="66" spans="1:15">
      <c r="A66" s="39">
        <v>28</v>
      </c>
      <c r="B66" s="340" t="s">
        <v>428</v>
      </c>
      <c r="C66" s="51" t="s">
        <v>22</v>
      </c>
      <c r="D66" s="53" t="s">
        <v>2412</v>
      </c>
      <c r="E66" s="42" t="s">
        <v>429</v>
      </c>
      <c r="F66" s="43" t="s">
        <v>1107</v>
      </c>
      <c r="G66" s="44" t="s">
        <v>2413</v>
      </c>
      <c r="H66" s="45">
        <v>6</v>
      </c>
      <c r="I66" s="48">
        <v>2</v>
      </c>
      <c r="J66" s="44" t="s">
        <v>2296</v>
      </c>
      <c r="K66" s="44" t="s">
        <v>2297</v>
      </c>
      <c r="L66" s="44" t="s">
        <v>2298</v>
      </c>
      <c r="M66" s="41" t="s">
        <v>2299</v>
      </c>
      <c r="N66" s="59" t="s">
        <v>1122</v>
      </c>
      <c r="O66" s="52">
        <v>13808531308</v>
      </c>
    </row>
    <row r="67" spans="1:15">
      <c r="A67" s="46"/>
      <c r="B67" s="40"/>
      <c r="C67" s="51"/>
      <c r="D67" s="53" t="s">
        <v>2414</v>
      </c>
      <c r="E67" s="42" t="s">
        <v>430</v>
      </c>
      <c r="F67" s="43" t="s">
        <v>1110</v>
      </c>
      <c r="G67" s="44" t="s">
        <v>1111</v>
      </c>
      <c r="H67" s="45">
        <v>12</v>
      </c>
      <c r="I67" s="48">
        <v>6</v>
      </c>
      <c r="J67" s="44" t="s">
        <v>2296</v>
      </c>
      <c r="K67" s="44" t="s">
        <v>2297</v>
      </c>
      <c r="L67" s="44" t="s">
        <v>2298</v>
      </c>
      <c r="M67" s="41" t="s">
        <v>2299</v>
      </c>
      <c r="N67" s="59" t="s">
        <v>1122</v>
      </c>
      <c r="O67" s="52">
        <v>13808531308</v>
      </c>
    </row>
    <row r="68" spans="1:15">
      <c r="A68" s="47"/>
      <c r="B68" s="40"/>
      <c r="C68" s="51"/>
      <c r="D68" s="53" t="s">
        <v>2415</v>
      </c>
      <c r="E68" s="42" t="s">
        <v>431</v>
      </c>
      <c r="F68" s="43" t="s">
        <v>1113</v>
      </c>
      <c r="G68" s="44" t="s">
        <v>2416</v>
      </c>
      <c r="H68" s="45">
        <v>9</v>
      </c>
      <c r="I68" s="48">
        <v>0</v>
      </c>
      <c r="J68" s="44" t="s">
        <v>2296</v>
      </c>
      <c r="K68" s="44" t="s">
        <v>2297</v>
      </c>
      <c r="L68" s="44" t="s">
        <v>2298</v>
      </c>
      <c r="M68" s="41" t="s">
        <v>2299</v>
      </c>
      <c r="N68" s="59" t="s">
        <v>1122</v>
      </c>
      <c r="O68" s="52">
        <v>13808531308</v>
      </c>
    </row>
    <row r="69" spans="1:15">
      <c r="A69" s="39">
        <v>29</v>
      </c>
      <c r="B69" s="340" t="s">
        <v>432</v>
      </c>
      <c r="C69" s="51" t="s">
        <v>22</v>
      </c>
      <c r="D69" s="53" t="s">
        <v>1115</v>
      </c>
      <c r="E69" s="42" t="s">
        <v>433</v>
      </c>
      <c r="F69" s="43" t="s">
        <v>1116</v>
      </c>
      <c r="G69" s="44" t="s">
        <v>2417</v>
      </c>
      <c r="H69" s="45">
        <v>4</v>
      </c>
      <c r="I69" s="48">
        <v>0</v>
      </c>
      <c r="J69" s="52" t="s">
        <v>383</v>
      </c>
      <c r="K69" s="52">
        <v>15859591298</v>
      </c>
      <c r="L69" s="52" t="s">
        <v>2418</v>
      </c>
      <c r="M69" s="53">
        <v>18305983707</v>
      </c>
      <c r="N69" s="53" t="s">
        <v>1122</v>
      </c>
      <c r="O69" s="52">
        <v>13808531308</v>
      </c>
    </row>
    <row r="70" spans="1:15">
      <c r="A70" s="46"/>
      <c r="B70" s="40"/>
      <c r="C70" s="51"/>
      <c r="D70" s="53" t="s">
        <v>1115</v>
      </c>
      <c r="E70" s="42" t="s">
        <v>436</v>
      </c>
      <c r="F70" s="43" t="s">
        <v>1120</v>
      </c>
      <c r="G70" s="44" t="s">
        <v>2419</v>
      </c>
      <c r="H70" s="45">
        <v>5</v>
      </c>
      <c r="I70" s="48">
        <v>0</v>
      </c>
      <c r="J70" s="52" t="s">
        <v>383</v>
      </c>
      <c r="K70" s="52">
        <v>15859591298</v>
      </c>
      <c r="L70" s="52" t="s">
        <v>2418</v>
      </c>
      <c r="M70" s="53">
        <v>18305983707</v>
      </c>
      <c r="N70" s="53" t="s">
        <v>1122</v>
      </c>
      <c r="O70" s="52">
        <v>13808531308</v>
      </c>
    </row>
    <row r="71" spans="1:15">
      <c r="A71" s="47"/>
      <c r="B71" s="40"/>
      <c r="C71" s="51"/>
      <c r="D71" s="53" t="s">
        <v>1123</v>
      </c>
      <c r="E71" s="42" t="s">
        <v>437</v>
      </c>
      <c r="F71" s="358" t="s">
        <v>1124</v>
      </c>
      <c r="G71" s="44" t="s">
        <v>2420</v>
      </c>
      <c r="H71" s="45">
        <v>3</v>
      </c>
      <c r="I71" s="48">
        <v>2</v>
      </c>
      <c r="J71" s="52" t="s">
        <v>383</v>
      </c>
      <c r="K71" s="52">
        <v>15859591298</v>
      </c>
      <c r="L71" s="52" t="s">
        <v>2418</v>
      </c>
      <c r="M71" s="53">
        <v>18305983707</v>
      </c>
      <c r="N71" s="53" t="s">
        <v>1122</v>
      </c>
      <c r="O71" s="52">
        <v>13808531308</v>
      </c>
    </row>
    <row r="72" spans="1:15">
      <c r="A72" s="39">
        <v>30</v>
      </c>
      <c r="B72" s="340" t="s">
        <v>438</v>
      </c>
      <c r="C72" s="51" t="s">
        <v>22</v>
      </c>
      <c r="D72" s="53" t="s">
        <v>1126</v>
      </c>
      <c r="E72" s="42" t="s">
        <v>439</v>
      </c>
      <c r="F72" s="43" t="s">
        <v>1127</v>
      </c>
      <c r="G72" s="44" t="s">
        <v>2421</v>
      </c>
      <c r="H72" s="45">
        <v>7</v>
      </c>
      <c r="I72" s="48">
        <v>0</v>
      </c>
      <c r="J72" s="52" t="s">
        <v>2422</v>
      </c>
      <c r="K72" s="52">
        <v>13799496608</v>
      </c>
      <c r="L72" s="52" t="s">
        <v>2418</v>
      </c>
      <c r="M72" s="53">
        <v>18305983707</v>
      </c>
      <c r="N72" s="53" t="s">
        <v>1122</v>
      </c>
      <c r="O72" s="52">
        <v>13808531308</v>
      </c>
    </row>
    <row r="73" spans="1:15">
      <c r="A73" s="46"/>
      <c r="B73" s="40"/>
      <c r="C73" s="51"/>
      <c r="D73" s="53" t="s">
        <v>1130</v>
      </c>
      <c r="E73" s="42" t="s">
        <v>442</v>
      </c>
      <c r="F73" s="43" t="s">
        <v>1131</v>
      </c>
      <c r="G73" s="44" t="s">
        <v>2423</v>
      </c>
      <c r="H73" s="45">
        <v>8</v>
      </c>
      <c r="I73" s="48">
        <v>2</v>
      </c>
      <c r="J73" s="52" t="s">
        <v>2422</v>
      </c>
      <c r="K73" s="52">
        <v>13799496608</v>
      </c>
      <c r="L73" s="52" t="s">
        <v>2418</v>
      </c>
      <c r="M73" s="53">
        <v>18305983707</v>
      </c>
      <c r="N73" s="53" t="s">
        <v>1122</v>
      </c>
      <c r="O73" s="52">
        <v>13808531308</v>
      </c>
    </row>
    <row r="74" spans="1:15">
      <c r="A74" s="47"/>
      <c r="B74" s="40"/>
      <c r="C74" s="51"/>
      <c r="D74" s="53" t="s">
        <v>1133</v>
      </c>
      <c r="E74" s="42" t="s">
        <v>443</v>
      </c>
      <c r="F74" s="43" t="s">
        <v>1134</v>
      </c>
      <c r="G74" s="44" t="s">
        <v>2424</v>
      </c>
      <c r="H74" s="45">
        <v>2</v>
      </c>
      <c r="I74" s="48">
        <v>0</v>
      </c>
      <c r="J74" s="52" t="s">
        <v>2422</v>
      </c>
      <c r="K74" s="52">
        <v>13799496608</v>
      </c>
      <c r="L74" s="52" t="s">
        <v>2418</v>
      </c>
      <c r="M74" s="53">
        <v>18305983707</v>
      </c>
      <c r="N74" s="53" t="s">
        <v>1122</v>
      </c>
      <c r="O74" s="52">
        <v>13808531308</v>
      </c>
    </row>
    <row r="75" spans="1:15">
      <c r="A75" s="39">
        <v>31</v>
      </c>
      <c r="B75" s="340" t="s">
        <v>444</v>
      </c>
      <c r="C75" s="51" t="s">
        <v>22</v>
      </c>
      <c r="D75" s="53" t="s">
        <v>1136</v>
      </c>
      <c r="E75" s="42" t="s">
        <v>445</v>
      </c>
      <c r="F75" s="43" t="s">
        <v>1137</v>
      </c>
      <c r="G75" s="44" t="s">
        <v>2425</v>
      </c>
      <c r="H75" s="45">
        <v>0</v>
      </c>
      <c r="I75" s="48">
        <v>0</v>
      </c>
      <c r="J75" s="52" t="s">
        <v>2426</v>
      </c>
      <c r="K75" s="52">
        <v>13805934406</v>
      </c>
      <c r="L75" s="44" t="s">
        <v>2326</v>
      </c>
      <c r="M75" s="41" t="s">
        <v>2327</v>
      </c>
      <c r="N75" s="59" t="s">
        <v>1122</v>
      </c>
      <c r="O75" s="52">
        <v>13808531308</v>
      </c>
    </row>
    <row r="76" spans="1:15">
      <c r="A76" s="46"/>
      <c r="B76" s="40"/>
      <c r="C76" s="51"/>
      <c r="D76" s="53" t="s">
        <v>1136</v>
      </c>
      <c r="E76" s="42" t="s">
        <v>448</v>
      </c>
      <c r="F76" s="43" t="s">
        <v>1140</v>
      </c>
      <c r="G76" s="52">
        <v>13860741296</v>
      </c>
      <c r="H76" s="45">
        <v>0</v>
      </c>
      <c r="I76" s="48">
        <v>0</v>
      </c>
      <c r="J76" s="52" t="s">
        <v>2426</v>
      </c>
      <c r="K76" s="52">
        <v>13805934406</v>
      </c>
      <c r="L76" s="44" t="s">
        <v>2326</v>
      </c>
      <c r="M76" s="41" t="s">
        <v>2327</v>
      </c>
      <c r="N76" s="59" t="s">
        <v>1122</v>
      </c>
      <c r="O76" s="52">
        <v>13808531308</v>
      </c>
    </row>
    <row r="77" spans="1:15">
      <c r="A77" s="46"/>
      <c r="B77" s="40"/>
      <c r="C77" s="51"/>
      <c r="D77" s="53" t="s">
        <v>1136</v>
      </c>
      <c r="E77" s="42" t="s">
        <v>449</v>
      </c>
      <c r="F77" s="43" t="s">
        <v>1141</v>
      </c>
      <c r="G77" s="52">
        <v>13799515549</v>
      </c>
      <c r="H77" s="45">
        <v>1</v>
      </c>
      <c r="I77" s="48">
        <v>1</v>
      </c>
      <c r="J77" s="52" t="s">
        <v>2426</v>
      </c>
      <c r="K77" s="52">
        <v>13805934406</v>
      </c>
      <c r="L77" s="44" t="s">
        <v>2326</v>
      </c>
      <c r="M77" s="41" t="s">
        <v>2327</v>
      </c>
      <c r="N77" s="59" t="s">
        <v>1122</v>
      </c>
      <c r="O77" s="52">
        <v>13808531308</v>
      </c>
    </row>
    <row r="78" spans="1:15">
      <c r="A78" s="47"/>
      <c r="B78" s="40"/>
      <c r="C78" s="51"/>
      <c r="D78" s="53" t="s">
        <v>1136</v>
      </c>
      <c r="E78" s="42" t="s">
        <v>450</v>
      </c>
      <c r="F78" s="43" t="s">
        <v>1142</v>
      </c>
      <c r="G78" s="44" t="s">
        <v>2427</v>
      </c>
      <c r="H78" s="45">
        <v>0</v>
      </c>
      <c r="I78" s="48">
        <v>0</v>
      </c>
      <c r="J78" s="52" t="s">
        <v>2426</v>
      </c>
      <c r="K78" s="52">
        <v>13805934406</v>
      </c>
      <c r="L78" s="44" t="s">
        <v>2326</v>
      </c>
      <c r="M78" s="41" t="s">
        <v>2327</v>
      </c>
      <c r="N78" s="59" t="s">
        <v>1122</v>
      </c>
      <c r="O78" s="52">
        <v>13808531308</v>
      </c>
    </row>
    <row r="79" spans="1:15">
      <c r="A79" s="39">
        <v>32</v>
      </c>
      <c r="B79" s="340" t="s">
        <v>451</v>
      </c>
      <c r="C79" s="51" t="s">
        <v>22</v>
      </c>
      <c r="D79" s="53" t="s">
        <v>1144</v>
      </c>
      <c r="E79" s="42" t="s">
        <v>452</v>
      </c>
      <c r="F79" s="43" t="s">
        <v>1145</v>
      </c>
      <c r="G79" s="44" t="s">
        <v>2428</v>
      </c>
      <c r="H79" s="45">
        <v>8</v>
      </c>
      <c r="I79" s="48">
        <v>2</v>
      </c>
      <c r="J79" s="52" t="s">
        <v>2429</v>
      </c>
      <c r="K79" s="52">
        <v>13960364661</v>
      </c>
      <c r="L79" s="52" t="s">
        <v>2418</v>
      </c>
      <c r="M79" s="53">
        <v>18305983707</v>
      </c>
      <c r="N79" s="53" t="s">
        <v>1122</v>
      </c>
      <c r="O79" s="52">
        <v>13808531308</v>
      </c>
    </row>
    <row r="80" spans="1:15">
      <c r="A80" s="47"/>
      <c r="B80" s="40"/>
      <c r="C80" s="51"/>
      <c r="D80" s="53" t="s">
        <v>1148</v>
      </c>
      <c r="E80" s="42" t="s">
        <v>453</v>
      </c>
      <c r="F80" s="43" t="s">
        <v>996</v>
      </c>
      <c r="G80" s="44" t="s">
        <v>2430</v>
      </c>
      <c r="H80" s="45">
        <v>4</v>
      </c>
      <c r="I80" s="48">
        <v>0</v>
      </c>
      <c r="J80" s="52" t="s">
        <v>2429</v>
      </c>
      <c r="K80" s="52">
        <v>13960364661</v>
      </c>
      <c r="L80" s="52" t="s">
        <v>2418</v>
      </c>
      <c r="M80" s="53">
        <v>18305983707</v>
      </c>
      <c r="N80" s="53" t="s">
        <v>1122</v>
      </c>
      <c r="O80" s="52">
        <v>13808531308</v>
      </c>
    </row>
    <row r="81" spans="1:15">
      <c r="A81" s="40">
        <v>33</v>
      </c>
      <c r="B81" s="40" t="s">
        <v>60</v>
      </c>
      <c r="C81" s="51" t="s">
        <v>22</v>
      </c>
      <c r="D81" s="53" t="s">
        <v>1160</v>
      </c>
      <c r="E81" s="40" t="s">
        <v>61</v>
      </c>
      <c r="F81" s="340" t="s">
        <v>1161</v>
      </c>
      <c r="G81" s="44" t="s">
        <v>2431</v>
      </c>
      <c r="H81" s="45">
        <v>5</v>
      </c>
      <c r="I81" s="48">
        <v>1</v>
      </c>
      <c r="J81" s="52" t="s">
        <v>2338</v>
      </c>
      <c r="K81" s="52">
        <v>13959839958</v>
      </c>
      <c r="L81" s="52" t="s">
        <v>2339</v>
      </c>
      <c r="M81" s="53">
        <v>13559632791</v>
      </c>
      <c r="N81" s="53" t="s">
        <v>1122</v>
      </c>
      <c r="O81" s="52">
        <v>13808531308</v>
      </c>
    </row>
    <row r="82" spans="1:15">
      <c r="A82" s="40">
        <v>34</v>
      </c>
      <c r="B82" s="60" t="s">
        <v>454</v>
      </c>
      <c r="C82" s="40" t="s">
        <v>22</v>
      </c>
      <c r="D82" s="61" t="s">
        <v>2351</v>
      </c>
      <c r="E82" s="62" t="s">
        <v>373</v>
      </c>
      <c r="F82" s="63" t="s">
        <v>1013</v>
      </c>
      <c r="G82" s="43" t="s">
        <v>2352</v>
      </c>
      <c r="H82" s="64">
        <v>2</v>
      </c>
      <c r="I82" s="40">
        <v>1</v>
      </c>
      <c r="J82" s="52" t="s">
        <v>699</v>
      </c>
      <c r="K82" s="52">
        <v>13808534655</v>
      </c>
      <c r="L82" s="52" t="s">
        <v>2339</v>
      </c>
      <c r="M82" s="53">
        <v>13559632791</v>
      </c>
      <c r="N82" s="53" t="s">
        <v>1122</v>
      </c>
      <c r="O82" s="52">
        <v>13808531308</v>
      </c>
    </row>
    <row r="83" spans="1:15">
      <c r="A83" s="40">
        <v>35</v>
      </c>
      <c r="B83" s="60" t="s">
        <v>457</v>
      </c>
      <c r="C83" s="40" t="s">
        <v>22</v>
      </c>
      <c r="D83" s="61" t="s">
        <v>2432</v>
      </c>
      <c r="E83" s="62" t="s">
        <v>458</v>
      </c>
      <c r="F83" s="63" t="s">
        <v>2433</v>
      </c>
      <c r="G83" s="43" t="s">
        <v>2434</v>
      </c>
      <c r="H83" s="64">
        <v>4</v>
      </c>
      <c r="I83" s="40">
        <v>1</v>
      </c>
      <c r="J83" s="52" t="s">
        <v>2338</v>
      </c>
      <c r="K83" s="52">
        <v>13959839958</v>
      </c>
      <c r="L83" s="52" t="s">
        <v>2339</v>
      </c>
      <c r="M83" s="53">
        <v>13559632791</v>
      </c>
      <c r="N83" s="53" t="s">
        <v>1122</v>
      </c>
      <c r="O83" s="52">
        <v>13808531308</v>
      </c>
    </row>
    <row r="84" spans="1:15">
      <c r="A84" s="40">
        <v>36</v>
      </c>
      <c r="B84" s="60" t="s">
        <v>459</v>
      </c>
      <c r="C84" s="40" t="s">
        <v>22</v>
      </c>
      <c r="D84" s="61" t="s">
        <v>2435</v>
      </c>
      <c r="E84" s="62" t="s">
        <v>460</v>
      </c>
      <c r="F84" s="63" t="s">
        <v>2436</v>
      </c>
      <c r="G84" s="43" t="s">
        <v>2437</v>
      </c>
      <c r="H84" s="64">
        <v>4</v>
      </c>
      <c r="I84" s="40">
        <v>3</v>
      </c>
      <c r="J84" s="40" t="s">
        <v>2438</v>
      </c>
      <c r="K84" s="40">
        <v>13960364319</v>
      </c>
      <c r="L84" s="44" t="s">
        <v>2298</v>
      </c>
      <c r="M84" s="41" t="s">
        <v>2299</v>
      </c>
      <c r="N84" s="53" t="s">
        <v>1122</v>
      </c>
      <c r="O84" s="52">
        <v>13808531308</v>
      </c>
    </row>
    <row r="85" spans="1:15">
      <c r="A85" s="40">
        <v>37</v>
      </c>
      <c r="B85" s="43" t="s">
        <v>65</v>
      </c>
      <c r="C85" s="40" t="s">
        <v>70</v>
      </c>
      <c r="D85" s="61" t="s">
        <v>1172</v>
      </c>
      <c r="E85" s="42" t="s">
        <v>66</v>
      </c>
      <c r="F85" s="340" t="s">
        <v>1173</v>
      </c>
      <c r="G85" s="43" t="s">
        <v>1174</v>
      </c>
      <c r="H85" s="65">
        <v>7</v>
      </c>
      <c r="I85" s="65">
        <v>1</v>
      </c>
      <c r="J85" s="40" t="s">
        <v>1168</v>
      </c>
      <c r="K85" s="40">
        <v>13599932812</v>
      </c>
      <c r="L85" s="40" t="s">
        <v>1169</v>
      </c>
      <c r="M85" s="61">
        <v>13506939014</v>
      </c>
      <c r="N85" s="61" t="s">
        <v>1170</v>
      </c>
      <c r="O85" s="40">
        <v>18016732662</v>
      </c>
    </row>
    <row r="86" spans="1:15">
      <c r="A86" s="40">
        <v>38</v>
      </c>
      <c r="B86" s="40" t="s">
        <v>71</v>
      </c>
      <c r="C86" s="40" t="s">
        <v>70</v>
      </c>
      <c r="D86" s="61" t="s">
        <v>2439</v>
      </c>
      <c r="E86" s="40" t="s">
        <v>72</v>
      </c>
      <c r="F86" s="340" t="s">
        <v>2440</v>
      </c>
      <c r="G86" s="43" t="s">
        <v>2441</v>
      </c>
      <c r="H86" s="65">
        <v>3</v>
      </c>
      <c r="I86" s="65">
        <v>0</v>
      </c>
      <c r="J86" s="40" t="s">
        <v>1168</v>
      </c>
      <c r="K86" s="40">
        <v>13599932812</v>
      </c>
      <c r="L86" s="40" t="s">
        <v>1169</v>
      </c>
      <c r="M86" s="61">
        <v>13506939015</v>
      </c>
      <c r="N86" s="61" t="s">
        <v>1170</v>
      </c>
      <c r="O86" s="40">
        <v>18016732663</v>
      </c>
    </row>
    <row r="87" spans="1:15">
      <c r="A87" s="40">
        <v>39</v>
      </c>
      <c r="B87" s="340" t="s">
        <v>463</v>
      </c>
      <c r="C87" s="40" t="s">
        <v>70</v>
      </c>
      <c r="D87" s="61" t="s">
        <v>1178</v>
      </c>
      <c r="E87" s="42" t="s">
        <v>464</v>
      </c>
      <c r="F87" s="43" t="s">
        <v>1179</v>
      </c>
      <c r="G87" s="40">
        <v>13559538510</v>
      </c>
      <c r="H87" s="65">
        <v>3</v>
      </c>
      <c r="I87" s="40">
        <v>0</v>
      </c>
      <c r="J87" s="40" t="s">
        <v>1168</v>
      </c>
      <c r="K87" s="40">
        <v>13599932812</v>
      </c>
      <c r="L87" s="40" t="s">
        <v>1169</v>
      </c>
      <c r="M87" s="61">
        <v>13506939016</v>
      </c>
      <c r="N87" s="61" t="s">
        <v>1170</v>
      </c>
      <c r="O87" s="40">
        <v>18016732664</v>
      </c>
    </row>
    <row r="88" spans="1:15">
      <c r="A88" s="40">
        <v>40</v>
      </c>
      <c r="B88" s="340" t="s">
        <v>467</v>
      </c>
      <c r="C88" s="40" t="s">
        <v>70</v>
      </c>
      <c r="D88" s="61" t="s">
        <v>1180</v>
      </c>
      <c r="E88" s="42" t="s">
        <v>468</v>
      </c>
      <c r="F88" s="43" t="s">
        <v>1181</v>
      </c>
      <c r="G88" s="40">
        <v>13799496082</v>
      </c>
      <c r="H88" s="65">
        <v>4</v>
      </c>
      <c r="I88" s="40">
        <v>0</v>
      </c>
      <c r="J88" s="40" t="s">
        <v>1168</v>
      </c>
      <c r="K88" s="40">
        <v>13599932812</v>
      </c>
      <c r="L88" s="40" t="s">
        <v>1169</v>
      </c>
      <c r="M88" s="61">
        <v>13506939017</v>
      </c>
      <c r="N88" s="61" t="s">
        <v>1170</v>
      </c>
      <c r="O88" s="40">
        <v>18016732665</v>
      </c>
    </row>
    <row r="89" spans="1:15">
      <c r="A89" s="40">
        <v>41</v>
      </c>
      <c r="B89" s="340" t="s">
        <v>469</v>
      </c>
      <c r="C89" s="40" t="s">
        <v>70</v>
      </c>
      <c r="D89" s="61" t="s">
        <v>1182</v>
      </c>
      <c r="E89" s="42" t="s">
        <v>470</v>
      </c>
      <c r="F89" s="43" t="s">
        <v>1183</v>
      </c>
      <c r="G89" s="40">
        <v>13774839496</v>
      </c>
      <c r="H89" s="65">
        <v>4</v>
      </c>
      <c r="I89" s="40">
        <v>2</v>
      </c>
      <c r="J89" s="40" t="s">
        <v>1168</v>
      </c>
      <c r="K89" s="40">
        <v>13599932812</v>
      </c>
      <c r="L89" s="40" t="s">
        <v>1169</v>
      </c>
      <c r="M89" s="61">
        <v>13506939018</v>
      </c>
      <c r="N89" s="61" t="s">
        <v>1170</v>
      </c>
      <c r="O89" s="40">
        <v>18016732666</v>
      </c>
    </row>
    <row r="90" spans="1:15">
      <c r="A90" s="39">
        <v>42</v>
      </c>
      <c r="B90" s="340" t="s">
        <v>471</v>
      </c>
      <c r="C90" s="40" t="s">
        <v>70</v>
      </c>
      <c r="D90" s="61" t="s">
        <v>1188</v>
      </c>
      <c r="E90" s="42" t="s">
        <v>472</v>
      </c>
      <c r="F90" s="43" t="s">
        <v>1189</v>
      </c>
      <c r="G90" s="40">
        <v>15906035573</v>
      </c>
      <c r="H90" s="65">
        <v>3</v>
      </c>
      <c r="I90" s="40">
        <v>0</v>
      </c>
      <c r="J90" s="40" t="s">
        <v>1168</v>
      </c>
      <c r="K90" s="40">
        <v>13599932812</v>
      </c>
      <c r="L90" s="40" t="s">
        <v>1169</v>
      </c>
      <c r="M90" s="61">
        <v>13506939020</v>
      </c>
      <c r="N90" s="61" t="s">
        <v>1170</v>
      </c>
      <c r="O90" s="40">
        <v>18016732668</v>
      </c>
    </row>
    <row r="91" spans="1:15">
      <c r="A91" s="47"/>
      <c r="B91" s="40"/>
      <c r="C91" s="40"/>
      <c r="D91" s="61" t="s">
        <v>1190</v>
      </c>
      <c r="E91" s="42" t="s">
        <v>473</v>
      </c>
      <c r="F91" s="43" t="s">
        <v>1191</v>
      </c>
      <c r="G91" s="40">
        <v>13459597201</v>
      </c>
      <c r="H91" s="65">
        <v>3</v>
      </c>
      <c r="I91" s="40">
        <v>0</v>
      </c>
      <c r="J91" s="40" t="s">
        <v>1168</v>
      </c>
      <c r="K91" s="40">
        <v>13599932812</v>
      </c>
      <c r="L91" s="40" t="s">
        <v>1169</v>
      </c>
      <c r="M91" s="61">
        <v>13506939021</v>
      </c>
      <c r="N91" s="61" t="s">
        <v>1170</v>
      </c>
      <c r="O91" s="40">
        <v>18016732669</v>
      </c>
    </row>
    <row r="92" spans="1:15">
      <c r="A92" s="40">
        <v>43</v>
      </c>
      <c r="B92" s="340" t="s">
        <v>474</v>
      </c>
      <c r="C92" s="40" t="s">
        <v>70</v>
      </c>
      <c r="D92" s="61" t="s">
        <v>1192</v>
      </c>
      <c r="E92" s="42" t="s">
        <v>475</v>
      </c>
      <c r="F92" s="43" t="s">
        <v>1193</v>
      </c>
      <c r="G92" s="40">
        <v>13959934734</v>
      </c>
      <c r="H92" s="65">
        <v>6</v>
      </c>
      <c r="I92" s="40">
        <v>0</v>
      </c>
      <c r="J92" s="40" t="s">
        <v>1168</v>
      </c>
      <c r="K92" s="40">
        <v>13599932812</v>
      </c>
      <c r="L92" s="40" t="s">
        <v>1169</v>
      </c>
      <c r="M92" s="61">
        <v>13506939022</v>
      </c>
      <c r="N92" s="61" t="s">
        <v>1170</v>
      </c>
      <c r="O92" s="40">
        <v>18016732670</v>
      </c>
    </row>
    <row r="93" spans="1:15">
      <c r="A93" s="39">
        <v>44</v>
      </c>
      <c r="B93" s="340" t="s">
        <v>477</v>
      </c>
      <c r="C93" s="40" t="s">
        <v>70</v>
      </c>
      <c r="D93" s="61" t="s">
        <v>1194</v>
      </c>
      <c r="E93" s="42" t="s">
        <v>478</v>
      </c>
      <c r="F93" s="43" t="s">
        <v>1195</v>
      </c>
      <c r="G93" s="40">
        <v>13665991319</v>
      </c>
      <c r="H93" s="65">
        <v>2</v>
      </c>
      <c r="I93" s="40">
        <v>2</v>
      </c>
      <c r="J93" s="40" t="s">
        <v>1168</v>
      </c>
      <c r="K93" s="40">
        <v>13599932812</v>
      </c>
      <c r="L93" s="40" t="s">
        <v>1169</v>
      </c>
      <c r="M93" s="61">
        <v>13506939023</v>
      </c>
      <c r="N93" s="61" t="s">
        <v>1170</v>
      </c>
      <c r="O93" s="40">
        <v>18016732671</v>
      </c>
    </row>
    <row r="94" spans="1:15">
      <c r="A94" s="47"/>
      <c r="B94" s="40"/>
      <c r="C94" s="40"/>
      <c r="D94" s="61" t="s">
        <v>1196</v>
      </c>
      <c r="E94" s="42" t="s">
        <v>479</v>
      </c>
      <c r="F94" s="43" t="s">
        <v>1197</v>
      </c>
      <c r="G94" s="40">
        <v>13850742299</v>
      </c>
      <c r="H94" s="65">
        <v>3</v>
      </c>
      <c r="I94" s="40">
        <v>0</v>
      </c>
      <c r="J94" s="40" t="s">
        <v>1168</v>
      </c>
      <c r="K94" s="40">
        <v>13599932812</v>
      </c>
      <c r="L94" s="40" t="s">
        <v>1169</v>
      </c>
      <c r="M94" s="61">
        <v>13506939024</v>
      </c>
      <c r="N94" s="61" t="s">
        <v>1170</v>
      </c>
      <c r="O94" s="40">
        <v>18016732672</v>
      </c>
    </row>
    <row r="95" spans="1:15">
      <c r="A95" s="40">
        <v>45</v>
      </c>
      <c r="B95" s="340" t="s">
        <v>480</v>
      </c>
      <c r="C95" s="40" t="s">
        <v>70</v>
      </c>
      <c r="D95" s="61" t="s">
        <v>1198</v>
      </c>
      <c r="E95" s="42" t="s">
        <v>481</v>
      </c>
      <c r="F95" s="43" t="s">
        <v>1199</v>
      </c>
      <c r="G95" s="40">
        <v>13960349788</v>
      </c>
      <c r="H95" s="65">
        <v>5</v>
      </c>
      <c r="I95" s="40">
        <v>0</v>
      </c>
      <c r="J95" s="40" t="s">
        <v>1168</v>
      </c>
      <c r="K95" s="40">
        <v>13599932812</v>
      </c>
      <c r="L95" s="40" t="s">
        <v>1169</v>
      </c>
      <c r="M95" s="61">
        <v>13506939025</v>
      </c>
      <c r="N95" s="61" t="s">
        <v>1170</v>
      </c>
      <c r="O95" s="40">
        <v>18016732673</v>
      </c>
    </row>
    <row r="96" spans="1:15">
      <c r="A96" s="39">
        <v>46</v>
      </c>
      <c r="B96" s="340" t="s">
        <v>482</v>
      </c>
      <c r="C96" s="40" t="s">
        <v>70</v>
      </c>
      <c r="D96" s="61" t="s">
        <v>1200</v>
      </c>
      <c r="E96" s="42" t="s">
        <v>483</v>
      </c>
      <c r="F96" s="43" t="s">
        <v>1201</v>
      </c>
      <c r="G96" s="40">
        <v>15759803069</v>
      </c>
      <c r="H96" s="65">
        <v>4</v>
      </c>
      <c r="I96" s="40">
        <v>0</v>
      </c>
      <c r="J96" s="40" t="s">
        <v>1168</v>
      </c>
      <c r="K96" s="40">
        <v>13599932812</v>
      </c>
      <c r="L96" s="40" t="s">
        <v>1169</v>
      </c>
      <c r="M96" s="61">
        <v>13506939026</v>
      </c>
      <c r="N96" s="61" t="s">
        <v>1170</v>
      </c>
      <c r="O96" s="40">
        <v>18016732674</v>
      </c>
    </row>
    <row r="97" spans="1:15">
      <c r="A97" s="47"/>
      <c r="B97" s="40"/>
      <c r="C97" s="40"/>
      <c r="D97" s="61" t="s">
        <v>1202</v>
      </c>
      <c r="E97" s="42" t="s">
        <v>484</v>
      </c>
      <c r="F97" s="43" t="s">
        <v>1203</v>
      </c>
      <c r="G97" s="40">
        <v>18965638709</v>
      </c>
      <c r="H97" s="65">
        <v>5</v>
      </c>
      <c r="I97" s="40">
        <v>0</v>
      </c>
      <c r="J97" s="40" t="s">
        <v>1168</v>
      </c>
      <c r="K97" s="40">
        <v>13599932812</v>
      </c>
      <c r="L97" s="40" t="s">
        <v>1169</v>
      </c>
      <c r="M97" s="61">
        <v>13506939027</v>
      </c>
      <c r="N97" s="61" t="s">
        <v>1170</v>
      </c>
      <c r="O97" s="40">
        <v>18016732675</v>
      </c>
    </row>
    <row r="98" spans="1:15">
      <c r="A98" s="39">
        <v>47</v>
      </c>
      <c r="B98" s="340" t="s">
        <v>74</v>
      </c>
      <c r="C98" s="40" t="s">
        <v>78</v>
      </c>
      <c r="D98" s="61" t="s">
        <v>1256</v>
      </c>
      <c r="E98" s="42" t="s">
        <v>75</v>
      </c>
      <c r="F98" s="43" t="s">
        <v>1257</v>
      </c>
      <c r="G98" s="43" t="s">
        <v>1258</v>
      </c>
      <c r="H98" s="40">
        <v>0</v>
      </c>
      <c r="I98" s="40">
        <v>0</v>
      </c>
      <c r="J98" s="42" t="s">
        <v>1244</v>
      </c>
      <c r="K98" s="42">
        <v>18065417678</v>
      </c>
      <c r="L98" s="40" t="s">
        <v>1245</v>
      </c>
      <c r="M98" s="61">
        <v>15375737787</v>
      </c>
      <c r="N98" s="61" t="s">
        <v>1246</v>
      </c>
      <c r="O98" s="40">
        <v>13506910878</v>
      </c>
    </row>
    <row r="99" spans="1:15">
      <c r="A99" s="47"/>
      <c r="B99" s="40"/>
      <c r="C99" s="40" t="s">
        <v>78</v>
      </c>
      <c r="D99" s="61" t="s">
        <v>1259</v>
      </c>
      <c r="E99" s="42" t="s">
        <v>79</v>
      </c>
      <c r="F99" s="43" t="s">
        <v>1260</v>
      </c>
      <c r="G99" s="43" t="s">
        <v>1261</v>
      </c>
      <c r="H99" s="40">
        <v>0</v>
      </c>
      <c r="I99" s="40">
        <v>0</v>
      </c>
      <c r="J99" s="42" t="s">
        <v>1244</v>
      </c>
      <c r="K99" s="42">
        <v>18065417678</v>
      </c>
      <c r="L99" s="40" t="s">
        <v>1245</v>
      </c>
      <c r="M99" s="61">
        <v>15375737787</v>
      </c>
      <c r="N99" s="61" t="s">
        <v>1246</v>
      </c>
      <c r="O99" s="40">
        <v>13506910878</v>
      </c>
    </row>
    <row r="100" spans="1:15">
      <c r="A100" s="39">
        <v>48</v>
      </c>
      <c r="B100" s="340" t="s">
        <v>80</v>
      </c>
      <c r="C100" s="40" t="s">
        <v>78</v>
      </c>
      <c r="D100" s="61" t="s">
        <v>1263</v>
      </c>
      <c r="E100" s="42" t="s">
        <v>81</v>
      </c>
      <c r="F100" s="43" t="s">
        <v>1264</v>
      </c>
      <c r="G100" s="43" t="s">
        <v>1265</v>
      </c>
      <c r="H100" s="40">
        <v>1</v>
      </c>
      <c r="I100" s="40">
        <v>1</v>
      </c>
      <c r="J100" s="42" t="s">
        <v>1266</v>
      </c>
      <c r="K100" s="42">
        <v>13489833168</v>
      </c>
      <c r="L100" s="40" t="s">
        <v>1245</v>
      </c>
      <c r="M100" s="61">
        <v>15375737787</v>
      </c>
      <c r="N100" s="61" t="s">
        <v>1246</v>
      </c>
      <c r="O100" s="40">
        <v>13506910878</v>
      </c>
    </row>
    <row r="101" spans="1:15">
      <c r="A101" s="46"/>
      <c r="B101" s="40"/>
      <c r="C101" s="40" t="s">
        <v>78</v>
      </c>
      <c r="D101" s="61" t="s">
        <v>1263</v>
      </c>
      <c r="E101" s="42" t="s">
        <v>85</v>
      </c>
      <c r="F101" s="43" t="s">
        <v>1267</v>
      </c>
      <c r="G101" s="43" t="s">
        <v>1268</v>
      </c>
      <c r="H101" s="40">
        <v>4</v>
      </c>
      <c r="I101" s="40">
        <v>0</v>
      </c>
      <c r="J101" s="42" t="s">
        <v>1266</v>
      </c>
      <c r="K101" s="42">
        <v>13489833168</v>
      </c>
      <c r="L101" s="40" t="s">
        <v>1245</v>
      </c>
      <c r="M101" s="61">
        <v>15375737787</v>
      </c>
      <c r="N101" s="61" t="s">
        <v>1246</v>
      </c>
      <c r="O101" s="40">
        <v>13506910878</v>
      </c>
    </row>
    <row r="102" spans="1:15">
      <c r="A102" s="46"/>
      <c r="B102" s="40"/>
      <c r="C102" s="40" t="s">
        <v>78</v>
      </c>
      <c r="D102" s="61" t="s">
        <v>1269</v>
      </c>
      <c r="E102" s="42" t="s">
        <v>86</v>
      </c>
      <c r="F102" s="43" t="s">
        <v>1270</v>
      </c>
      <c r="G102" s="43" t="s">
        <v>1271</v>
      </c>
      <c r="H102" s="40">
        <v>5</v>
      </c>
      <c r="I102" s="40">
        <v>0</v>
      </c>
      <c r="J102" s="42" t="s">
        <v>1266</v>
      </c>
      <c r="K102" s="42">
        <v>13489833168</v>
      </c>
      <c r="L102" s="40" t="s">
        <v>1245</v>
      </c>
      <c r="M102" s="61">
        <v>15375737787</v>
      </c>
      <c r="N102" s="61" t="s">
        <v>1246</v>
      </c>
      <c r="O102" s="40">
        <v>13506910878</v>
      </c>
    </row>
    <row r="103" spans="1:15">
      <c r="A103" s="46"/>
      <c r="B103" s="40"/>
      <c r="C103" s="40" t="s">
        <v>78</v>
      </c>
      <c r="D103" s="61" t="s">
        <v>1269</v>
      </c>
      <c r="E103" s="42" t="s">
        <v>87</v>
      </c>
      <c r="F103" s="43" t="s">
        <v>1272</v>
      </c>
      <c r="G103" s="43" t="s">
        <v>1273</v>
      </c>
      <c r="H103" s="40">
        <v>3</v>
      </c>
      <c r="I103" s="40">
        <v>0</v>
      </c>
      <c r="J103" s="42" t="s">
        <v>1266</v>
      </c>
      <c r="K103" s="42">
        <v>13489833168</v>
      </c>
      <c r="L103" s="40" t="s">
        <v>1245</v>
      </c>
      <c r="M103" s="61">
        <v>15375737787</v>
      </c>
      <c r="N103" s="61" t="s">
        <v>1246</v>
      </c>
      <c r="O103" s="40">
        <v>13506910878</v>
      </c>
    </row>
    <row r="104" spans="1:15">
      <c r="A104" s="46"/>
      <c r="B104" s="40"/>
      <c r="C104" s="40" t="s">
        <v>78</v>
      </c>
      <c r="D104" s="61" t="s">
        <v>1274</v>
      </c>
      <c r="E104" s="42" t="s">
        <v>88</v>
      </c>
      <c r="F104" s="43" t="s">
        <v>1275</v>
      </c>
      <c r="G104" s="43" t="s">
        <v>1276</v>
      </c>
      <c r="H104" s="40">
        <v>6</v>
      </c>
      <c r="I104" s="40">
        <v>0</v>
      </c>
      <c r="J104" s="40" t="s">
        <v>1277</v>
      </c>
      <c r="K104" s="65">
        <v>13859735466</v>
      </c>
      <c r="L104" s="40" t="s">
        <v>1245</v>
      </c>
      <c r="M104" s="61">
        <v>15375737787</v>
      </c>
      <c r="N104" s="61" t="s">
        <v>1246</v>
      </c>
      <c r="O104" s="40">
        <v>13506910878</v>
      </c>
    </row>
    <row r="105" spans="1:15">
      <c r="A105" s="46"/>
      <c r="B105" s="40"/>
      <c r="C105" s="40" t="s">
        <v>78</v>
      </c>
      <c r="D105" s="61" t="s">
        <v>1278</v>
      </c>
      <c r="E105" s="42" t="s">
        <v>89</v>
      </c>
      <c r="F105" s="43" t="s">
        <v>1279</v>
      </c>
      <c r="G105" s="43" t="s">
        <v>1280</v>
      </c>
      <c r="H105" s="40">
        <v>2</v>
      </c>
      <c r="I105" s="40">
        <v>0</v>
      </c>
      <c r="J105" s="42" t="s">
        <v>1266</v>
      </c>
      <c r="K105" s="42">
        <v>13489833168</v>
      </c>
      <c r="L105" s="40" t="s">
        <v>1245</v>
      </c>
      <c r="M105" s="61">
        <v>15375737787</v>
      </c>
      <c r="N105" s="61" t="s">
        <v>1246</v>
      </c>
      <c r="O105" s="40">
        <v>13506910878</v>
      </c>
    </row>
    <row r="106" spans="1:15">
      <c r="A106" s="47"/>
      <c r="B106" s="40"/>
      <c r="C106" s="40" t="s">
        <v>78</v>
      </c>
      <c r="D106" s="61" t="s">
        <v>1281</v>
      </c>
      <c r="E106" s="42" t="s">
        <v>90</v>
      </c>
      <c r="F106" s="43" t="s">
        <v>1282</v>
      </c>
      <c r="G106" s="43" t="s">
        <v>1283</v>
      </c>
      <c r="H106" s="40">
        <v>2</v>
      </c>
      <c r="I106" s="40">
        <v>0</v>
      </c>
      <c r="J106" s="42" t="s">
        <v>1266</v>
      </c>
      <c r="K106" s="42">
        <v>13489833168</v>
      </c>
      <c r="L106" s="40" t="s">
        <v>1245</v>
      </c>
      <c r="M106" s="61">
        <v>15375737787</v>
      </c>
      <c r="N106" s="61" t="s">
        <v>1246</v>
      </c>
      <c r="O106" s="40">
        <v>13506910878</v>
      </c>
    </row>
    <row r="107" spans="1:15">
      <c r="A107" s="40">
        <v>49</v>
      </c>
      <c r="B107" s="340" t="s">
        <v>91</v>
      </c>
      <c r="C107" s="40" t="s">
        <v>78</v>
      </c>
      <c r="D107" s="61" t="s">
        <v>1313</v>
      </c>
      <c r="E107" s="42" t="s">
        <v>92</v>
      </c>
      <c r="F107" s="43" t="s">
        <v>1314</v>
      </c>
      <c r="G107" s="43" t="s">
        <v>1315</v>
      </c>
      <c r="H107" s="40">
        <v>0</v>
      </c>
      <c r="I107" s="40">
        <v>0</v>
      </c>
      <c r="J107" s="42" t="s">
        <v>1244</v>
      </c>
      <c r="K107" s="42">
        <v>18065417678</v>
      </c>
      <c r="L107" s="40" t="s">
        <v>1245</v>
      </c>
      <c r="M107" s="61">
        <v>15375737787</v>
      </c>
      <c r="N107" s="61" t="s">
        <v>1246</v>
      </c>
      <c r="O107" s="40">
        <v>13506910878</v>
      </c>
    </row>
    <row r="108" spans="1:15">
      <c r="A108" s="40">
        <v>50</v>
      </c>
      <c r="B108" s="40" t="s">
        <v>512</v>
      </c>
      <c r="C108" s="40" t="s">
        <v>78</v>
      </c>
      <c r="D108" s="61" t="s">
        <v>1316</v>
      </c>
      <c r="E108" s="40" t="s">
        <v>513</v>
      </c>
      <c r="F108" s="40" t="s">
        <v>1317</v>
      </c>
      <c r="G108" s="43" t="s">
        <v>1318</v>
      </c>
      <c r="H108" s="65">
        <v>5</v>
      </c>
      <c r="I108" s="40">
        <v>0</v>
      </c>
      <c r="J108" s="42" t="s">
        <v>1319</v>
      </c>
      <c r="K108" s="42">
        <v>13860735900</v>
      </c>
      <c r="L108" s="40" t="s">
        <v>1245</v>
      </c>
      <c r="M108" s="61">
        <v>15375737787</v>
      </c>
      <c r="N108" s="61" t="s">
        <v>1246</v>
      </c>
      <c r="O108" s="40">
        <v>13506910878</v>
      </c>
    </row>
    <row r="109" spans="1:15">
      <c r="A109" s="40">
        <v>51</v>
      </c>
      <c r="B109" s="40" t="s">
        <v>93</v>
      </c>
      <c r="C109" s="40" t="s">
        <v>78</v>
      </c>
      <c r="D109" s="61" t="s">
        <v>1320</v>
      </c>
      <c r="E109" s="40" t="s">
        <v>94</v>
      </c>
      <c r="F109" s="340" t="s">
        <v>1321</v>
      </c>
      <c r="G109" s="43" t="s">
        <v>1322</v>
      </c>
      <c r="H109" s="65">
        <v>0</v>
      </c>
      <c r="I109" s="40">
        <v>0</v>
      </c>
      <c r="J109" s="42" t="s">
        <v>1319</v>
      </c>
      <c r="K109" s="42">
        <v>13860735900</v>
      </c>
      <c r="L109" s="40" t="s">
        <v>1245</v>
      </c>
      <c r="M109" s="61">
        <v>15375737787</v>
      </c>
      <c r="N109" s="61" t="s">
        <v>1246</v>
      </c>
      <c r="O109" s="40">
        <v>13506910878</v>
      </c>
    </row>
    <row r="110" spans="1:15">
      <c r="A110" s="40">
        <v>52</v>
      </c>
      <c r="B110" s="340" t="s">
        <v>485</v>
      </c>
      <c r="C110" s="40" t="s">
        <v>78</v>
      </c>
      <c r="D110" s="61" t="s">
        <v>1323</v>
      </c>
      <c r="E110" s="42" t="s">
        <v>486</v>
      </c>
      <c r="F110" s="43" t="s">
        <v>1324</v>
      </c>
      <c r="G110" s="43" t="s">
        <v>1325</v>
      </c>
      <c r="H110" s="40">
        <v>3</v>
      </c>
      <c r="I110" s="40">
        <v>1</v>
      </c>
      <c r="J110" s="42" t="s">
        <v>1244</v>
      </c>
      <c r="K110" s="42">
        <v>18065417678</v>
      </c>
      <c r="L110" s="40" t="s">
        <v>1245</v>
      </c>
      <c r="M110" s="61">
        <v>15375737787</v>
      </c>
      <c r="N110" s="61" t="s">
        <v>1246</v>
      </c>
      <c r="O110" s="40">
        <v>13506910878</v>
      </c>
    </row>
    <row r="111" spans="1:15">
      <c r="A111" s="39">
        <v>53</v>
      </c>
      <c r="B111" s="340" t="s">
        <v>488</v>
      </c>
      <c r="C111" s="40" t="s">
        <v>78</v>
      </c>
      <c r="D111" s="61" t="s">
        <v>1326</v>
      </c>
      <c r="E111" s="42" t="s">
        <v>489</v>
      </c>
      <c r="F111" s="43" t="s">
        <v>1327</v>
      </c>
      <c r="G111" s="43" t="s">
        <v>1328</v>
      </c>
      <c r="H111" s="40">
        <v>4</v>
      </c>
      <c r="I111" s="40">
        <v>0</v>
      </c>
      <c r="J111" s="42" t="s">
        <v>493</v>
      </c>
      <c r="K111" s="42">
        <v>13850709736</v>
      </c>
      <c r="L111" s="40" t="s">
        <v>1245</v>
      </c>
      <c r="M111" s="61">
        <v>15375737787</v>
      </c>
      <c r="N111" s="61" t="s">
        <v>1246</v>
      </c>
      <c r="O111" s="40">
        <v>13506910878</v>
      </c>
    </row>
    <row r="112" spans="1:15">
      <c r="A112" s="46"/>
      <c r="B112" s="40"/>
      <c r="C112" s="40" t="s">
        <v>78</v>
      </c>
      <c r="D112" s="61" t="s">
        <v>1326</v>
      </c>
      <c r="E112" s="42" t="s">
        <v>492</v>
      </c>
      <c r="F112" s="43" t="s">
        <v>1329</v>
      </c>
      <c r="G112" s="43" t="s">
        <v>1330</v>
      </c>
      <c r="H112" s="40">
        <v>4</v>
      </c>
      <c r="I112" s="40">
        <v>0</v>
      </c>
      <c r="J112" s="42" t="s">
        <v>493</v>
      </c>
      <c r="K112" s="42">
        <v>13850709736</v>
      </c>
      <c r="L112" s="40" t="s">
        <v>1245</v>
      </c>
      <c r="M112" s="61">
        <v>15375737787</v>
      </c>
      <c r="N112" s="61" t="s">
        <v>1246</v>
      </c>
      <c r="O112" s="40">
        <v>13506910878</v>
      </c>
    </row>
    <row r="113" spans="1:15">
      <c r="A113" s="47"/>
      <c r="B113" s="40"/>
      <c r="C113" s="40" t="s">
        <v>78</v>
      </c>
      <c r="D113" s="61" t="s">
        <v>1326</v>
      </c>
      <c r="E113" s="42" t="s">
        <v>493</v>
      </c>
      <c r="F113" s="43" t="s">
        <v>1331</v>
      </c>
      <c r="G113" s="43" t="s">
        <v>1332</v>
      </c>
      <c r="H113" s="40">
        <v>4</v>
      </c>
      <c r="I113" s="40">
        <v>0</v>
      </c>
      <c r="J113" s="42" t="s">
        <v>493</v>
      </c>
      <c r="K113" s="42">
        <v>13850709736</v>
      </c>
      <c r="L113" s="40" t="s">
        <v>1245</v>
      </c>
      <c r="M113" s="61">
        <v>15375737787</v>
      </c>
      <c r="N113" s="61" t="s">
        <v>1246</v>
      </c>
      <c r="O113" s="40">
        <v>13506910878</v>
      </c>
    </row>
    <row r="114" spans="1:15">
      <c r="A114" s="39">
        <v>54</v>
      </c>
      <c r="B114" s="340" t="s">
        <v>494</v>
      </c>
      <c r="C114" s="40" t="s">
        <v>78</v>
      </c>
      <c r="D114" s="61" t="s">
        <v>1341</v>
      </c>
      <c r="E114" s="42" t="s">
        <v>495</v>
      </c>
      <c r="F114" s="43" t="s">
        <v>1342</v>
      </c>
      <c r="G114" s="43" t="s">
        <v>1343</v>
      </c>
      <c r="H114" s="40">
        <v>4</v>
      </c>
      <c r="I114" s="40">
        <v>0</v>
      </c>
      <c r="J114" s="42" t="s">
        <v>1244</v>
      </c>
      <c r="K114" s="42">
        <v>18065417678</v>
      </c>
      <c r="L114" s="40" t="s">
        <v>1245</v>
      </c>
      <c r="M114" s="61">
        <v>15375737787</v>
      </c>
      <c r="N114" s="61" t="s">
        <v>1246</v>
      </c>
      <c r="O114" s="40">
        <v>13506910878</v>
      </c>
    </row>
    <row r="115" spans="1:15">
      <c r="A115" s="47"/>
      <c r="B115" s="40"/>
      <c r="C115" s="40" t="s">
        <v>78</v>
      </c>
      <c r="D115" s="61" t="s">
        <v>1341</v>
      </c>
      <c r="E115" s="42" t="s">
        <v>496</v>
      </c>
      <c r="F115" s="43" t="s">
        <v>1344</v>
      </c>
      <c r="G115" s="43" t="s">
        <v>1345</v>
      </c>
      <c r="H115" s="40">
        <v>2</v>
      </c>
      <c r="I115" s="40">
        <v>0</v>
      </c>
      <c r="J115" s="42" t="s">
        <v>1244</v>
      </c>
      <c r="K115" s="42">
        <v>18065417678</v>
      </c>
      <c r="L115" s="40" t="s">
        <v>1245</v>
      </c>
      <c r="M115" s="61">
        <v>15375737787</v>
      </c>
      <c r="N115" s="61" t="s">
        <v>1246</v>
      </c>
      <c r="O115" s="40">
        <v>13506910878</v>
      </c>
    </row>
    <row r="116" spans="1:15">
      <c r="A116" s="40">
        <v>55</v>
      </c>
      <c r="B116" s="340" t="s">
        <v>497</v>
      </c>
      <c r="C116" s="40" t="s">
        <v>78</v>
      </c>
      <c r="D116" s="61" t="s">
        <v>1346</v>
      </c>
      <c r="E116" s="42" t="s">
        <v>498</v>
      </c>
      <c r="F116" s="43" t="s">
        <v>1347</v>
      </c>
      <c r="G116" s="43" t="s">
        <v>1348</v>
      </c>
      <c r="H116" s="40">
        <v>2</v>
      </c>
      <c r="I116" s="40">
        <v>2</v>
      </c>
      <c r="J116" s="42" t="s">
        <v>1244</v>
      </c>
      <c r="K116" s="42">
        <v>18065417678</v>
      </c>
      <c r="L116" s="40" t="s">
        <v>1245</v>
      </c>
      <c r="M116" s="61">
        <v>15375737787</v>
      </c>
      <c r="N116" s="61" t="s">
        <v>1246</v>
      </c>
      <c r="O116" s="40">
        <v>13506910878</v>
      </c>
    </row>
    <row r="117" spans="1:15">
      <c r="A117" s="40">
        <v>56</v>
      </c>
      <c r="B117" s="340" t="s">
        <v>499</v>
      </c>
      <c r="C117" s="40" t="s">
        <v>78</v>
      </c>
      <c r="D117" s="61" t="s">
        <v>1349</v>
      </c>
      <c r="E117" s="42" t="s">
        <v>500</v>
      </c>
      <c r="F117" s="43" t="s">
        <v>1350</v>
      </c>
      <c r="G117" s="43" t="s">
        <v>1351</v>
      </c>
      <c r="H117" s="40">
        <v>2</v>
      </c>
      <c r="I117" s="40">
        <v>2</v>
      </c>
      <c r="J117" s="42" t="s">
        <v>1319</v>
      </c>
      <c r="K117" s="42">
        <v>13860735900</v>
      </c>
      <c r="L117" s="40" t="s">
        <v>1245</v>
      </c>
      <c r="M117" s="61">
        <v>15375737787</v>
      </c>
      <c r="N117" s="61" t="s">
        <v>1246</v>
      </c>
      <c r="O117" s="40">
        <v>13506910878</v>
      </c>
    </row>
    <row r="118" spans="1:15">
      <c r="A118" s="40">
        <v>57</v>
      </c>
      <c r="B118" s="340" t="s">
        <v>501</v>
      </c>
      <c r="C118" s="40" t="s">
        <v>78</v>
      </c>
      <c r="D118" s="61" t="s">
        <v>1352</v>
      </c>
      <c r="E118" s="42" t="s">
        <v>502</v>
      </c>
      <c r="F118" s="43" t="s">
        <v>1353</v>
      </c>
      <c r="G118" s="43" t="s">
        <v>1354</v>
      </c>
      <c r="H118" s="40">
        <v>3</v>
      </c>
      <c r="I118" s="40">
        <v>0</v>
      </c>
      <c r="J118" s="42" t="s">
        <v>1319</v>
      </c>
      <c r="K118" s="42">
        <v>13860735900</v>
      </c>
      <c r="L118" s="40" t="s">
        <v>1245</v>
      </c>
      <c r="M118" s="61">
        <v>15375737787</v>
      </c>
      <c r="N118" s="61" t="s">
        <v>1246</v>
      </c>
      <c r="O118" s="40">
        <v>13506910878</v>
      </c>
    </row>
    <row r="119" spans="1:15">
      <c r="A119" s="40">
        <v>58</v>
      </c>
      <c r="B119" s="340" t="s">
        <v>504</v>
      </c>
      <c r="C119" s="40" t="s">
        <v>78</v>
      </c>
      <c r="D119" s="61" t="s">
        <v>1355</v>
      </c>
      <c r="E119" s="42" t="s">
        <v>505</v>
      </c>
      <c r="F119" s="43" t="s">
        <v>1356</v>
      </c>
      <c r="G119" s="43" t="s">
        <v>1357</v>
      </c>
      <c r="H119" s="40">
        <v>3</v>
      </c>
      <c r="I119" s="40">
        <v>0</v>
      </c>
      <c r="J119" s="42" t="s">
        <v>1319</v>
      </c>
      <c r="K119" s="42">
        <v>13860735900</v>
      </c>
      <c r="L119" s="40" t="s">
        <v>1245</v>
      </c>
      <c r="M119" s="61">
        <v>15375737787</v>
      </c>
      <c r="N119" s="61" t="s">
        <v>1246</v>
      </c>
      <c r="O119" s="40">
        <v>13506910878</v>
      </c>
    </row>
    <row r="120" spans="1:15">
      <c r="A120" s="40">
        <v>59</v>
      </c>
      <c r="B120" s="340" t="s">
        <v>506</v>
      </c>
      <c r="C120" s="40" t="s">
        <v>78</v>
      </c>
      <c r="D120" s="61" t="s">
        <v>1358</v>
      </c>
      <c r="E120" s="42" t="s">
        <v>507</v>
      </c>
      <c r="F120" s="43" t="s">
        <v>1359</v>
      </c>
      <c r="G120" s="43" t="s">
        <v>1360</v>
      </c>
      <c r="H120" s="40">
        <v>2</v>
      </c>
      <c r="I120" s="40">
        <v>0</v>
      </c>
      <c r="J120" s="42" t="s">
        <v>1319</v>
      </c>
      <c r="K120" s="42">
        <v>13860735900</v>
      </c>
      <c r="L120" s="40" t="s">
        <v>1245</v>
      </c>
      <c r="M120" s="61">
        <v>15375737787</v>
      </c>
      <c r="N120" s="61" t="s">
        <v>1246</v>
      </c>
      <c r="O120" s="40">
        <v>13506910878</v>
      </c>
    </row>
    <row r="121" spans="1:15">
      <c r="A121" s="40">
        <v>60</v>
      </c>
      <c r="B121" s="340" t="s">
        <v>508</v>
      </c>
      <c r="C121" s="40" t="s">
        <v>78</v>
      </c>
      <c r="D121" s="61" t="s">
        <v>1361</v>
      </c>
      <c r="E121" s="42" t="s">
        <v>509</v>
      </c>
      <c r="F121" s="43" t="s">
        <v>1362</v>
      </c>
      <c r="G121" s="43" t="s">
        <v>1363</v>
      </c>
      <c r="H121" s="40">
        <v>2</v>
      </c>
      <c r="I121" s="40">
        <v>0</v>
      </c>
      <c r="J121" s="42" t="s">
        <v>1319</v>
      </c>
      <c r="K121" s="42">
        <v>13860735900</v>
      </c>
      <c r="L121" s="40" t="s">
        <v>1245</v>
      </c>
      <c r="M121" s="61">
        <v>15375737787</v>
      </c>
      <c r="N121" s="61" t="s">
        <v>1246</v>
      </c>
      <c r="O121" s="40">
        <v>13506910878</v>
      </c>
    </row>
    <row r="122" spans="1:15">
      <c r="A122" s="40">
        <v>61</v>
      </c>
      <c r="B122" s="340" t="s">
        <v>510</v>
      </c>
      <c r="C122" s="40" t="s">
        <v>78</v>
      </c>
      <c r="D122" s="61" t="s">
        <v>1364</v>
      </c>
      <c r="E122" s="42" t="s">
        <v>511</v>
      </c>
      <c r="F122" s="43" t="s">
        <v>1365</v>
      </c>
      <c r="G122" s="43" t="s">
        <v>1366</v>
      </c>
      <c r="H122" s="40">
        <v>2</v>
      </c>
      <c r="I122" s="40">
        <v>0</v>
      </c>
      <c r="J122" s="42" t="s">
        <v>1244</v>
      </c>
      <c r="K122" s="42">
        <v>18065417678</v>
      </c>
      <c r="L122" s="40" t="s">
        <v>1245</v>
      </c>
      <c r="M122" s="61">
        <v>15375737787</v>
      </c>
      <c r="N122" s="61" t="s">
        <v>1246</v>
      </c>
      <c r="O122" s="40">
        <v>13506910878</v>
      </c>
    </row>
    <row r="123" spans="1:15">
      <c r="A123" s="40">
        <v>62</v>
      </c>
      <c r="B123" s="66" t="s">
        <v>97</v>
      </c>
      <c r="C123" s="51" t="s">
        <v>102</v>
      </c>
      <c r="D123" s="67" t="s">
        <v>1369</v>
      </c>
      <c r="E123" s="51" t="s">
        <v>98</v>
      </c>
      <c r="F123" s="63" t="s">
        <v>1370</v>
      </c>
      <c r="G123" s="68" t="s">
        <v>1371</v>
      </c>
      <c r="H123" s="69">
        <v>2</v>
      </c>
      <c r="I123" s="69">
        <v>2</v>
      </c>
      <c r="J123" s="68" t="s">
        <v>1372</v>
      </c>
      <c r="K123" s="68" t="s">
        <v>1373</v>
      </c>
      <c r="L123" s="68" t="s">
        <v>1374</v>
      </c>
      <c r="M123" s="67" t="s">
        <v>1375</v>
      </c>
      <c r="N123" s="72" t="s">
        <v>1376</v>
      </c>
      <c r="O123" s="73">
        <v>13799531515</v>
      </c>
    </row>
    <row r="124" spans="1:15">
      <c r="A124" s="40">
        <v>63</v>
      </c>
      <c r="B124" s="66" t="s">
        <v>515</v>
      </c>
      <c r="C124" s="51" t="s">
        <v>102</v>
      </c>
      <c r="D124" s="67" t="s">
        <v>1377</v>
      </c>
      <c r="E124" s="51" t="s">
        <v>516</v>
      </c>
      <c r="F124" s="63" t="s">
        <v>1378</v>
      </c>
      <c r="G124" s="68" t="s">
        <v>1379</v>
      </c>
      <c r="H124" s="69">
        <v>7</v>
      </c>
      <c r="I124" s="69">
        <v>1</v>
      </c>
      <c r="J124" s="68" t="s">
        <v>1380</v>
      </c>
      <c r="K124" s="68" t="s">
        <v>1381</v>
      </c>
      <c r="L124" s="68" t="s">
        <v>1374</v>
      </c>
      <c r="M124" s="67" t="s">
        <v>1375</v>
      </c>
      <c r="N124" s="72" t="s">
        <v>1376</v>
      </c>
      <c r="O124" s="73">
        <v>13799531515</v>
      </c>
    </row>
    <row r="125" spans="1:15">
      <c r="A125" s="40">
        <v>64</v>
      </c>
      <c r="B125" s="60" t="s">
        <v>519</v>
      </c>
      <c r="C125" s="51" t="s">
        <v>102</v>
      </c>
      <c r="D125" s="70" t="s">
        <v>2442</v>
      </c>
      <c r="E125" s="62" t="s">
        <v>520</v>
      </c>
      <c r="F125" s="43" t="s">
        <v>2443</v>
      </c>
      <c r="G125" s="43" t="s">
        <v>2444</v>
      </c>
      <c r="H125" s="43" t="s">
        <v>2445</v>
      </c>
      <c r="I125" s="43" t="s">
        <v>2445</v>
      </c>
      <c r="J125" s="68" t="s">
        <v>1380</v>
      </c>
      <c r="K125" s="68" t="s">
        <v>1381</v>
      </c>
      <c r="L125" s="68" t="s">
        <v>1374</v>
      </c>
      <c r="M125" s="67" t="s">
        <v>1375</v>
      </c>
      <c r="N125" s="72" t="s">
        <v>1376</v>
      </c>
      <c r="O125" s="73">
        <v>13799531515</v>
      </c>
    </row>
    <row r="126" spans="1:15">
      <c r="A126" s="40">
        <v>65</v>
      </c>
      <c r="B126" s="60" t="s">
        <v>521</v>
      </c>
      <c r="C126" s="51" t="s">
        <v>102</v>
      </c>
      <c r="D126" s="70" t="s">
        <v>2446</v>
      </c>
      <c r="E126" s="62" t="s">
        <v>522</v>
      </c>
      <c r="F126" s="43" t="s">
        <v>2447</v>
      </c>
      <c r="G126" s="43" t="s">
        <v>2448</v>
      </c>
      <c r="H126" s="43" t="s">
        <v>2445</v>
      </c>
      <c r="I126" s="43" t="s">
        <v>2445</v>
      </c>
      <c r="J126" s="68" t="s">
        <v>1380</v>
      </c>
      <c r="K126" s="68" t="s">
        <v>1381</v>
      </c>
      <c r="L126" s="68" t="s">
        <v>1374</v>
      </c>
      <c r="M126" s="67" t="s">
        <v>1375</v>
      </c>
      <c r="N126" s="72" t="s">
        <v>1376</v>
      </c>
      <c r="O126" s="73">
        <v>13799531515</v>
      </c>
    </row>
    <row r="127" spans="1:15">
      <c r="A127" s="40">
        <v>66</v>
      </c>
      <c r="B127" s="358" t="s">
        <v>733</v>
      </c>
      <c r="C127" s="43" t="s">
        <v>738</v>
      </c>
      <c r="D127" s="71" t="s">
        <v>1394</v>
      </c>
      <c r="E127" s="43" t="s">
        <v>734</v>
      </c>
      <c r="F127" s="43" t="s">
        <v>1395</v>
      </c>
      <c r="G127" s="43" t="s">
        <v>1396</v>
      </c>
      <c r="H127" s="43">
        <v>2</v>
      </c>
      <c r="I127" s="43">
        <v>2</v>
      </c>
      <c r="J127" s="43" t="s">
        <v>1387</v>
      </c>
      <c r="K127" s="43">
        <v>13400873590</v>
      </c>
      <c r="L127" s="43" t="s">
        <v>1387</v>
      </c>
      <c r="M127" s="71">
        <v>13400873590</v>
      </c>
      <c r="N127" s="71" t="s">
        <v>1388</v>
      </c>
      <c r="O127" s="43">
        <v>13799531789</v>
      </c>
    </row>
    <row r="128" spans="1:15">
      <c r="A128" s="40">
        <v>67</v>
      </c>
      <c r="B128" s="358" t="s">
        <v>739</v>
      </c>
      <c r="C128" s="43" t="s">
        <v>738</v>
      </c>
      <c r="D128" s="71" t="s">
        <v>1397</v>
      </c>
      <c r="E128" s="43" t="s">
        <v>740</v>
      </c>
      <c r="F128" s="43" t="s">
        <v>1398</v>
      </c>
      <c r="G128" s="43" t="s">
        <v>1399</v>
      </c>
      <c r="H128" s="43">
        <v>3</v>
      </c>
      <c r="I128" s="43">
        <v>0</v>
      </c>
      <c r="J128" s="43" t="s">
        <v>1387</v>
      </c>
      <c r="K128" s="43">
        <v>13400873590</v>
      </c>
      <c r="L128" s="43" t="s">
        <v>1387</v>
      </c>
      <c r="M128" s="71">
        <v>13400873590</v>
      </c>
      <c r="N128" s="71" t="s">
        <v>1388</v>
      </c>
      <c r="O128" s="43">
        <v>13799531789</v>
      </c>
    </row>
    <row r="129" spans="1:15">
      <c r="A129" s="40">
        <v>68</v>
      </c>
      <c r="B129" s="358" t="s">
        <v>741</v>
      </c>
      <c r="C129" s="43" t="s">
        <v>738</v>
      </c>
      <c r="D129" s="71" t="s">
        <v>1400</v>
      </c>
      <c r="E129" s="43" t="s">
        <v>742</v>
      </c>
      <c r="F129" s="43" t="s">
        <v>1401</v>
      </c>
      <c r="G129" s="43" t="s">
        <v>1402</v>
      </c>
      <c r="H129" s="43">
        <v>0</v>
      </c>
      <c r="I129" s="43">
        <v>0</v>
      </c>
      <c r="J129" s="43" t="s">
        <v>1403</v>
      </c>
      <c r="K129" s="43">
        <v>13559519478</v>
      </c>
      <c r="L129" s="43" t="s">
        <v>1387</v>
      </c>
      <c r="M129" s="71">
        <v>13400873590</v>
      </c>
      <c r="N129" s="71" t="s">
        <v>1388</v>
      </c>
      <c r="O129" s="43">
        <v>13799531789</v>
      </c>
    </row>
    <row r="130" spans="1:15">
      <c r="A130" s="40">
        <v>69</v>
      </c>
      <c r="B130" s="358" t="s">
        <v>745</v>
      </c>
      <c r="C130" s="43" t="s">
        <v>738</v>
      </c>
      <c r="D130" s="71" t="s">
        <v>1404</v>
      </c>
      <c r="E130" s="43" t="s">
        <v>746</v>
      </c>
      <c r="F130" s="43" t="s">
        <v>1401</v>
      </c>
      <c r="G130" s="43" t="s">
        <v>1405</v>
      </c>
      <c r="H130" s="43">
        <v>4</v>
      </c>
      <c r="I130" s="43">
        <v>2</v>
      </c>
      <c r="J130" s="43" t="s">
        <v>1387</v>
      </c>
      <c r="K130" s="43">
        <v>13400873590</v>
      </c>
      <c r="L130" s="43" t="s">
        <v>1387</v>
      </c>
      <c r="M130" s="71">
        <v>13400873590</v>
      </c>
      <c r="N130" s="71" t="s">
        <v>1388</v>
      </c>
      <c r="O130" s="43">
        <v>13799531789</v>
      </c>
    </row>
    <row r="131" spans="1:15">
      <c r="A131" s="39">
        <v>70</v>
      </c>
      <c r="B131" s="358" t="s">
        <v>748</v>
      </c>
      <c r="C131" s="43" t="s">
        <v>738</v>
      </c>
      <c r="D131" s="71" t="s">
        <v>1406</v>
      </c>
      <c r="E131" s="43" t="s">
        <v>749</v>
      </c>
      <c r="F131" s="43" t="s">
        <v>1407</v>
      </c>
      <c r="G131" s="43" t="s">
        <v>1408</v>
      </c>
      <c r="H131" s="43">
        <v>0</v>
      </c>
      <c r="I131" s="43">
        <v>0</v>
      </c>
      <c r="J131" s="43" t="s">
        <v>1403</v>
      </c>
      <c r="K131" s="43">
        <v>13559519478</v>
      </c>
      <c r="L131" s="43" t="s">
        <v>1387</v>
      </c>
      <c r="M131" s="71">
        <v>13400873590</v>
      </c>
      <c r="N131" s="71" t="s">
        <v>1388</v>
      </c>
      <c r="O131" s="43">
        <v>13799531789</v>
      </c>
    </row>
    <row r="132" spans="1:15">
      <c r="A132" s="47"/>
      <c r="B132" s="43"/>
      <c r="C132" s="43" t="s">
        <v>738</v>
      </c>
      <c r="D132" s="71" t="s">
        <v>1409</v>
      </c>
      <c r="E132" s="43" t="s">
        <v>750</v>
      </c>
      <c r="F132" s="43" t="s">
        <v>1410</v>
      </c>
      <c r="G132" s="43" t="s">
        <v>1411</v>
      </c>
      <c r="H132" s="43">
        <v>3</v>
      </c>
      <c r="I132" s="43">
        <v>0</v>
      </c>
      <c r="J132" s="43" t="s">
        <v>1403</v>
      </c>
      <c r="K132" s="43">
        <v>13559519478</v>
      </c>
      <c r="L132" s="43" t="s">
        <v>1387</v>
      </c>
      <c r="M132" s="71">
        <v>13400873590</v>
      </c>
      <c r="N132" s="71" t="s">
        <v>1388</v>
      </c>
      <c r="O132" s="43">
        <v>13799531789</v>
      </c>
    </row>
    <row r="133" spans="1:15">
      <c r="A133" s="39">
        <v>71</v>
      </c>
      <c r="B133" s="358" t="s">
        <v>751</v>
      </c>
      <c r="C133" s="43" t="s">
        <v>738</v>
      </c>
      <c r="D133" s="71" t="s">
        <v>1412</v>
      </c>
      <c r="E133" s="43" t="s">
        <v>752</v>
      </c>
      <c r="F133" s="43" t="s">
        <v>1413</v>
      </c>
      <c r="G133" s="43" t="s">
        <v>1414</v>
      </c>
      <c r="H133" s="43">
        <v>0</v>
      </c>
      <c r="I133" s="43">
        <v>0</v>
      </c>
      <c r="J133" s="43" t="s">
        <v>1403</v>
      </c>
      <c r="K133" s="43">
        <v>13559519478</v>
      </c>
      <c r="L133" s="43" t="s">
        <v>1387</v>
      </c>
      <c r="M133" s="71">
        <v>13400873590</v>
      </c>
      <c r="N133" s="71" t="s">
        <v>1388</v>
      </c>
      <c r="O133" s="43">
        <v>13799531789</v>
      </c>
    </row>
    <row r="134" spans="1:15">
      <c r="A134" s="47"/>
      <c r="B134" s="43"/>
      <c r="C134" s="43" t="s">
        <v>738</v>
      </c>
      <c r="D134" s="71" t="s">
        <v>1415</v>
      </c>
      <c r="E134" s="43" t="s">
        <v>753</v>
      </c>
      <c r="F134" s="43" t="s">
        <v>1416</v>
      </c>
      <c r="G134" s="43" t="s">
        <v>1414</v>
      </c>
      <c r="H134" s="43">
        <v>1</v>
      </c>
      <c r="I134" s="43">
        <v>1</v>
      </c>
      <c r="J134" s="43" t="s">
        <v>1403</v>
      </c>
      <c r="K134" s="43">
        <v>13559519478</v>
      </c>
      <c r="L134" s="43" t="s">
        <v>1387</v>
      </c>
      <c r="M134" s="71">
        <v>13400873590</v>
      </c>
      <c r="N134" s="71" t="s">
        <v>1388</v>
      </c>
      <c r="O134" s="43">
        <v>13799531789</v>
      </c>
    </row>
    <row r="135" ht="15" spans="1:15">
      <c r="A135" s="39">
        <v>72</v>
      </c>
      <c r="B135" s="339" t="s">
        <v>103</v>
      </c>
      <c r="C135" s="40" t="s">
        <v>107</v>
      </c>
      <c r="D135" s="61" t="s">
        <v>1440</v>
      </c>
      <c r="E135" s="74" t="s">
        <v>104</v>
      </c>
      <c r="F135" s="63" t="s">
        <v>1441</v>
      </c>
      <c r="G135" s="43" t="s">
        <v>1442</v>
      </c>
      <c r="H135" s="75">
        <v>6</v>
      </c>
      <c r="I135" s="75">
        <v>2</v>
      </c>
      <c r="J135" s="40" t="s">
        <v>1443</v>
      </c>
      <c r="K135" s="40">
        <v>13314968718</v>
      </c>
      <c r="L135" s="40" t="s">
        <v>1444</v>
      </c>
      <c r="M135" s="61">
        <v>13600734016</v>
      </c>
      <c r="N135" s="61" t="s">
        <v>135</v>
      </c>
      <c r="O135" s="40">
        <v>13358596888</v>
      </c>
    </row>
    <row r="136" ht="15" spans="1:15">
      <c r="A136" s="46"/>
      <c r="B136" s="60"/>
      <c r="C136" s="40" t="s">
        <v>107</v>
      </c>
      <c r="D136" s="61" t="s">
        <v>1440</v>
      </c>
      <c r="E136" s="74" t="s">
        <v>108</v>
      </c>
      <c r="F136" s="63" t="s">
        <v>1445</v>
      </c>
      <c r="G136" s="43" t="s">
        <v>1446</v>
      </c>
      <c r="H136" s="75">
        <v>4</v>
      </c>
      <c r="I136" s="75">
        <v>4</v>
      </c>
      <c r="J136" s="40" t="s">
        <v>1443</v>
      </c>
      <c r="K136" s="40">
        <v>13314968718</v>
      </c>
      <c r="L136" s="40" t="s">
        <v>1444</v>
      </c>
      <c r="M136" s="61">
        <v>13600734016</v>
      </c>
      <c r="N136" s="61" t="s">
        <v>135</v>
      </c>
      <c r="O136" s="40">
        <v>13358596888</v>
      </c>
    </row>
    <row r="137" ht="15" spans="1:15">
      <c r="A137" s="46"/>
      <c r="B137" s="60"/>
      <c r="C137" s="40" t="s">
        <v>107</v>
      </c>
      <c r="D137" s="61" t="s">
        <v>1440</v>
      </c>
      <c r="E137" s="74" t="s">
        <v>109</v>
      </c>
      <c r="F137" s="63" t="s">
        <v>1447</v>
      </c>
      <c r="G137" s="43" t="s">
        <v>1448</v>
      </c>
      <c r="H137" s="75">
        <v>3</v>
      </c>
      <c r="I137" s="75">
        <v>2</v>
      </c>
      <c r="J137" s="40" t="s">
        <v>1443</v>
      </c>
      <c r="K137" s="40">
        <v>13314968718</v>
      </c>
      <c r="L137" s="40" t="s">
        <v>1444</v>
      </c>
      <c r="M137" s="61">
        <v>13600734016</v>
      </c>
      <c r="N137" s="61" t="s">
        <v>135</v>
      </c>
      <c r="O137" s="40">
        <v>13358596888</v>
      </c>
    </row>
    <row r="138" ht="15" spans="1:15">
      <c r="A138" s="47"/>
      <c r="B138" s="60"/>
      <c r="C138" s="40" t="s">
        <v>107</v>
      </c>
      <c r="D138" s="61" t="s">
        <v>1449</v>
      </c>
      <c r="E138" s="74" t="s">
        <v>110</v>
      </c>
      <c r="F138" s="63" t="s">
        <v>1450</v>
      </c>
      <c r="G138" s="43" t="s">
        <v>1451</v>
      </c>
      <c r="H138" s="75">
        <v>2</v>
      </c>
      <c r="I138" s="75">
        <v>0</v>
      </c>
      <c r="J138" s="40" t="s">
        <v>1443</v>
      </c>
      <c r="K138" s="40">
        <v>13314968718</v>
      </c>
      <c r="L138" s="40" t="s">
        <v>1444</v>
      </c>
      <c r="M138" s="61">
        <v>13600734016</v>
      </c>
      <c r="N138" s="61" t="s">
        <v>135</v>
      </c>
      <c r="O138" s="40">
        <v>13358596888</v>
      </c>
    </row>
    <row r="139" ht="15" spans="1:15">
      <c r="A139" s="39">
        <v>73</v>
      </c>
      <c r="B139" s="339" t="s">
        <v>111</v>
      </c>
      <c r="C139" s="40" t="s">
        <v>107</v>
      </c>
      <c r="D139" s="61" t="s">
        <v>1453</v>
      </c>
      <c r="E139" s="74" t="s">
        <v>112</v>
      </c>
      <c r="F139" s="63" t="s">
        <v>1454</v>
      </c>
      <c r="G139" s="43" t="s">
        <v>1455</v>
      </c>
      <c r="H139" s="75">
        <v>3</v>
      </c>
      <c r="I139" s="75">
        <v>3</v>
      </c>
      <c r="J139" s="40" t="s">
        <v>1456</v>
      </c>
      <c r="K139" s="40">
        <v>13959938293</v>
      </c>
      <c r="L139" s="40" t="s">
        <v>1444</v>
      </c>
      <c r="M139" s="61">
        <v>13600734016</v>
      </c>
      <c r="N139" s="61" t="s">
        <v>135</v>
      </c>
      <c r="O139" s="40">
        <v>13358596888</v>
      </c>
    </row>
    <row r="140" ht="15" spans="1:15">
      <c r="A140" s="46"/>
      <c r="B140" s="60"/>
      <c r="C140" s="40" t="s">
        <v>107</v>
      </c>
      <c r="D140" s="61" t="s">
        <v>1453</v>
      </c>
      <c r="E140" s="74" t="s">
        <v>115</v>
      </c>
      <c r="F140" s="63" t="s">
        <v>1457</v>
      </c>
      <c r="G140" s="43" t="s">
        <v>1458</v>
      </c>
      <c r="H140" s="75">
        <v>3</v>
      </c>
      <c r="I140" s="75">
        <v>0</v>
      </c>
      <c r="J140" s="40" t="s">
        <v>1456</v>
      </c>
      <c r="K140" s="40">
        <v>13959938293</v>
      </c>
      <c r="L140" s="40" t="s">
        <v>1444</v>
      </c>
      <c r="M140" s="61">
        <v>13600734016</v>
      </c>
      <c r="N140" s="61" t="s">
        <v>135</v>
      </c>
      <c r="O140" s="40">
        <v>13358596888</v>
      </c>
    </row>
    <row r="141" ht="15" spans="1:15">
      <c r="A141" s="46"/>
      <c r="B141" s="60"/>
      <c r="C141" s="40" t="s">
        <v>107</v>
      </c>
      <c r="D141" s="61" t="s">
        <v>1453</v>
      </c>
      <c r="E141" s="74" t="s">
        <v>116</v>
      </c>
      <c r="F141" s="63" t="s">
        <v>1459</v>
      </c>
      <c r="G141" s="43" t="s">
        <v>1460</v>
      </c>
      <c r="H141" s="75">
        <v>4</v>
      </c>
      <c r="I141" s="75">
        <v>0</v>
      </c>
      <c r="J141" s="40" t="s">
        <v>1456</v>
      </c>
      <c r="K141" s="40">
        <v>13959938293</v>
      </c>
      <c r="L141" s="40" t="s">
        <v>1444</v>
      </c>
      <c r="M141" s="61">
        <v>13600734016</v>
      </c>
      <c r="N141" s="61" t="s">
        <v>135</v>
      </c>
      <c r="O141" s="40">
        <v>13358596888</v>
      </c>
    </row>
    <row r="142" ht="15" spans="1:15">
      <c r="A142" s="46"/>
      <c r="B142" s="60"/>
      <c r="C142" s="40" t="s">
        <v>107</v>
      </c>
      <c r="D142" s="61" t="s">
        <v>1453</v>
      </c>
      <c r="E142" s="74" t="s">
        <v>117</v>
      </c>
      <c r="F142" s="63" t="s">
        <v>1461</v>
      </c>
      <c r="G142" s="43" t="s">
        <v>1462</v>
      </c>
      <c r="H142" s="75">
        <v>5</v>
      </c>
      <c r="I142" s="75">
        <v>0</v>
      </c>
      <c r="J142" s="40" t="s">
        <v>1456</v>
      </c>
      <c r="K142" s="40">
        <v>13959938293</v>
      </c>
      <c r="L142" s="40" t="s">
        <v>1444</v>
      </c>
      <c r="M142" s="61">
        <v>13600734016</v>
      </c>
      <c r="N142" s="61" t="s">
        <v>135</v>
      </c>
      <c r="O142" s="40">
        <v>13358596888</v>
      </c>
    </row>
    <row r="143" ht="15" spans="1:15">
      <c r="A143" s="46"/>
      <c r="B143" s="60"/>
      <c r="C143" s="40" t="s">
        <v>107</v>
      </c>
      <c r="D143" s="61" t="s">
        <v>1453</v>
      </c>
      <c r="E143" s="74" t="s">
        <v>118</v>
      </c>
      <c r="F143" s="63" t="s">
        <v>1463</v>
      </c>
      <c r="G143" s="43" t="s">
        <v>1464</v>
      </c>
      <c r="H143" s="75">
        <v>4</v>
      </c>
      <c r="I143" s="75">
        <v>1</v>
      </c>
      <c r="J143" s="40" t="s">
        <v>1456</v>
      </c>
      <c r="K143" s="40">
        <v>13959938293</v>
      </c>
      <c r="L143" s="40" t="s">
        <v>1444</v>
      </c>
      <c r="M143" s="61">
        <v>13600734016</v>
      </c>
      <c r="N143" s="61" t="s">
        <v>135</v>
      </c>
      <c r="O143" s="40">
        <v>13358596888</v>
      </c>
    </row>
    <row r="144" ht="15" spans="1:15">
      <c r="A144" s="47"/>
      <c r="B144" s="60"/>
      <c r="C144" s="40" t="s">
        <v>107</v>
      </c>
      <c r="D144" s="61" t="s">
        <v>1453</v>
      </c>
      <c r="E144" s="74" t="s">
        <v>119</v>
      </c>
      <c r="F144" s="63" t="s">
        <v>1465</v>
      </c>
      <c r="G144" s="43" t="s">
        <v>1466</v>
      </c>
      <c r="H144" s="75">
        <v>5</v>
      </c>
      <c r="I144" s="75">
        <v>0</v>
      </c>
      <c r="J144" s="40" t="s">
        <v>1456</v>
      </c>
      <c r="K144" s="40">
        <v>13959938293</v>
      </c>
      <c r="L144" s="40" t="s">
        <v>1444</v>
      </c>
      <c r="M144" s="61">
        <v>13600734016</v>
      </c>
      <c r="N144" s="61" t="s">
        <v>135</v>
      </c>
      <c r="O144" s="40">
        <v>13358596888</v>
      </c>
    </row>
    <row r="145" ht="15" spans="1:15">
      <c r="A145" s="39">
        <v>74</v>
      </c>
      <c r="B145" s="339" t="s">
        <v>120</v>
      </c>
      <c r="C145" s="40" t="s">
        <v>107</v>
      </c>
      <c r="D145" s="61" t="s">
        <v>1468</v>
      </c>
      <c r="E145" s="74" t="s">
        <v>121</v>
      </c>
      <c r="F145" s="63" t="s">
        <v>1469</v>
      </c>
      <c r="G145" s="43" t="s">
        <v>1470</v>
      </c>
      <c r="H145" s="75">
        <v>4</v>
      </c>
      <c r="I145" s="75">
        <v>0</v>
      </c>
      <c r="J145" s="40" t="s">
        <v>1471</v>
      </c>
      <c r="K145" s="40">
        <v>13489332950</v>
      </c>
      <c r="L145" s="40" t="s">
        <v>1444</v>
      </c>
      <c r="M145" s="61">
        <v>13600734016</v>
      </c>
      <c r="N145" s="61" t="s">
        <v>135</v>
      </c>
      <c r="O145" s="40">
        <v>13358596888</v>
      </c>
    </row>
    <row r="146" ht="15" spans="1:15">
      <c r="A146" s="47"/>
      <c r="B146" s="60"/>
      <c r="C146" s="40" t="s">
        <v>107</v>
      </c>
      <c r="D146" s="61" t="s">
        <v>1468</v>
      </c>
      <c r="E146" s="74" t="s">
        <v>124</v>
      </c>
      <c r="F146" s="63" t="s">
        <v>1472</v>
      </c>
      <c r="G146" s="43" t="s">
        <v>1473</v>
      </c>
      <c r="H146" s="75">
        <v>5</v>
      </c>
      <c r="I146" s="75">
        <v>4</v>
      </c>
      <c r="J146" s="40" t="s">
        <v>1471</v>
      </c>
      <c r="K146" s="40">
        <v>13489332950</v>
      </c>
      <c r="L146" s="40" t="s">
        <v>1444</v>
      </c>
      <c r="M146" s="61">
        <v>13600734016</v>
      </c>
      <c r="N146" s="61" t="s">
        <v>135</v>
      </c>
      <c r="O146" s="40">
        <v>13358596888</v>
      </c>
    </row>
    <row r="147" ht="15" spans="1:15">
      <c r="A147" s="39">
        <v>75</v>
      </c>
      <c r="B147" s="339" t="s">
        <v>125</v>
      </c>
      <c r="C147" s="40" t="s">
        <v>107</v>
      </c>
      <c r="D147" s="61" t="s">
        <v>1475</v>
      </c>
      <c r="E147" s="74" t="s">
        <v>126</v>
      </c>
      <c r="F147" s="63" t="s">
        <v>1476</v>
      </c>
      <c r="G147" s="43" t="s">
        <v>1477</v>
      </c>
      <c r="H147" s="75">
        <v>7</v>
      </c>
      <c r="I147" s="75">
        <v>0</v>
      </c>
      <c r="J147" s="40" t="s">
        <v>1471</v>
      </c>
      <c r="K147" s="40">
        <v>13489332950</v>
      </c>
      <c r="L147" s="40" t="s">
        <v>1444</v>
      </c>
      <c r="M147" s="61">
        <v>13600734016</v>
      </c>
      <c r="N147" s="61" t="s">
        <v>135</v>
      </c>
      <c r="O147" s="40">
        <v>13358596888</v>
      </c>
    </row>
    <row r="148" ht="15" spans="1:15">
      <c r="A148" s="47"/>
      <c r="B148" s="60"/>
      <c r="C148" s="40" t="s">
        <v>107</v>
      </c>
      <c r="D148" s="61" t="s">
        <v>1475</v>
      </c>
      <c r="E148" s="74" t="s">
        <v>127</v>
      </c>
      <c r="F148" s="63" t="s">
        <v>1478</v>
      </c>
      <c r="G148" s="43" t="s">
        <v>1479</v>
      </c>
      <c r="H148" s="75">
        <v>8</v>
      </c>
      <c r="I148" s="75">
        <v>2</v>
      </c>
      <c r="J148" s="40" t="s">
        <v>1471</v>
      </c>
      <c r="K148" s="40">
        <v>13489332950</v>
      </c>
      <c r="L148" s="40" t="s">
        <v>1444</v>
      </c>
      <c r="M148" s="61">
        <v>13600734016</v>
      </c>
      <c r="N148" s="61" t="s">
        <v>135</v>
      </c>
      <c r="O148" s="40">
        <v>13358596888</v>
      </c>
    </row>
    <row r="149" ht="15" spans="1:15">
      <c r="A149" s="39">
        <v>76</v>
      </c>
      <c r="B149" s="339" t="s">
        <v>128</v>
      </c>
      <c r="C149" s="40" t="s">
        <v>107</v>
      </c>
      <c r="D149" s="61" t="s">
        <v>1481</v>
      </c>
      <c r="E149" s="74" t="s">
        <v>129</v>
      </c>
      <c r="F149" s="63" t="s">
        <v>1482</v>
      </c>
      <c r="G149" s="43" t="s">
        <v>1483</v>
      </c>
      <c r="H149" s="75">
        <v>4</v>
      </c>
      <c r="I149" s="75">
        <v>0</v>
      </c>
      <c r="J149" s="40" t="s">
        <v>1484</v>
      </c>
      <c r="K149" s="40">
        <v>13505915454</v>
      </c>
      <c r="L149" s="40" t="s">
        <v>1444</v>
      </c>
      <c r="M149" s="61">
        <v>13600734016</v>
      </c>
      <c r="N149" s="61" t="s">
        <v>135</v>
      </c>
      <c r="O149" s="40">
        <v>13358596888</v>
      </c>
    </row>
    <row r="150" ht="15" spans="1:15">
      <c r="A150" s="46"/>
      <c r="B150" s="60"/>
      <c r="C150" s="40" t="s">
        <v>107</v>
      </c>
      <c r="D150" s="61" t="s">
        <v>1481</v>
      </c>
      <c r="E150" s="74" t="s">
        <v>132</v>
      </c>
      <c r="F150" s="63" t="s">
        <v>1485</v>
      </c>
      <c r="G150" s="43" t="s">
        <v>1486</v>
      </c>
      <c r="H150" s="75">
        <v>0</v>
      </c>
      <c r="I150" s="75">
        <v>0</v>
      </c>
      <c r="J150" s="40" t="s">
        <v>1484</v>
      </c>
      <c r="K150" s="40">
        <v>13505915454</v>
      </c>
      <c r="L150" s="40" t="s">
        <v>1444</v>
      </c>
      <c r="M150" s="61">
        <v>13600734016</v>
      </c>
      <c r="N150" s="61" t="s">
        <v>135</v>
      </c>
      <c r="O150" s="40">
        <v>13358596888</v>
      </c>
    </row>
    <row r="151" ht="15" spans="1:15">
      <c r="A151" s="47"/>
      <c r="B151" s="60"/>
      <c r="C151" s="40" t="s">
        <v>107</v>
      </c>
      <c r="D151" s="61" t="s">
        <v>1481</v>
      </c>
      <c r="E151" s="74" t="s">
        <v>133</v>
      </c>
      <c r="F151" s="63" t="s">
        <v>1487</v>
      </c>
      <c r="G151" s="43" t="s">
        <v>1488</v>
      </c>
      <c r="H151" s="75">
        <v>3</v>
      </c>
      <c r="I151" s="75">
        <v>2</v>
      </c>
      <c r="J151" s="40" t="s">
        <v>1484</v>
      </c>
      <c r="K151" s="40">
        <v>13505915454</v>
      </c>
      <c r="L151" s="40" t="s">
        <v>1444</v>
      </c>
      <c r="M151" s="61">
        <v>13600734016</v>
      </c>
      <c r="N151" s="61" t="s">
        <v>135</v>
      </c>
      <c r="O151" s="40">
        <v>13358596888</v>
      </c>
    </row>
    <row r="152" ht="15" spans="1:15">
      <c r="A152" s="40">
        <v>77</v>
      </c>
      <c r="B152" s="345" t="s">
        <v>134</v>
      </c>
      <c r="C152" s="40" t="s">
        <v>107</v>
      </c>
      <c r="D152" s="61" t="s">
        <v>2449</v>
      </c>
      <c r="E152" s="42" t="s">
        <v>135</v>
      </c>
      <c r="F152" s="43" t="s">
        <v>1491</v>
      </c>
      <c r="G152" s="43" t="s">
        <v>1492</v>
      </c>
      <c r="H152" s="75">
        <v>0</v>
      </c>
      <c r="I152" s="75">
        <v>0</v>
      </c>
      <c r="J152" s="40" t="s">
        <v>1471</v>
      </c>
      <c r="K152" s="40">
        <v>13489332950</v>
      </c>
      <c r="L152" s="40" t="s">
        <v>1444</v>
      </c>
      <c r="M152" s="61">
        <v>13600734016</v>
      </c>
      <c r="N152" s="61" t="s">
        <v>135</v>
      </c>
      <c r="O152" s="40">
        <v>13358596888</v>
      </c>
    </row>
    <row r="153" ht="15" spans="1:15">
      <c r="A153" s="39">
        <v>78</v>
      </c>
      <c r="B153" s="339" t="s">
        <v>136</v>
      </c>
      <c r="C153" s="40" t="s">
        <v>107</v>
      </c>
      <c r="D153" s="61" t="s">
        <v>1493</v>
      </c>
      <c r="E153" s="62" t="s">
        <v>137</v>
      </c>
      <c r="F153" s="43" t="s">
        <v>1494</v>
      </c>
      <c r="G153" s="43" t="s">
        <v>1495</v>
      </c>
      <c r="H153" s="75">
        <v>2</v>
      </c>
      <c r="I153" s="75">
        <v>2</v>
      </c>
      <c r="J153" s="40" t="s">
        <v>1443</v>
      </c>
      <c r="K153" s="40">
        <v>13314968718</v>
      </c>
      <c r="L153" s="40" t="s">
        <v>1444</v>
      </c>
      <c r="M153" s="61">
        <v>13600734016</v>
      </c>
      <c r="N153" s="61" t="s">
        <v>135</v>
      </c>
      <c r="O153" s="40">
        <v>13358596888</v>
      </c>
    </row>
    <row r="154" ht="15" spans="1:15">
      <c r="A154" s="47"/>
      <c r="B154" s="60"/>
      <c r="C154" s="40" t="s">
        <v>107</v>
      </c>
      <c r="D154" s="61" t="s">
        <v>1496</v>
      </c>
      <c r="E154" s="62" t="s">
        <v>138</v>
      </c>
      <c r="F154" s="43" t="s">
        <v>1497</v>
      </c>
      <c r="G154" s="43" t="s">
        <v>1498</v>
      </c>
      <c r="H154" s="75">
        <v>4</v>
      </c>
      <c r="I154" s="75">
        <v>2</v>
      </c>
      <c r="J154" s="40" t="s">
        <v>1443</v>
      </c>
      <c r="K154" s="40">
        <v>13314968718</v>
      </c>
      <c r="L154" s="40" t="s">
        <v>1444</v>
      </c>
      <c r="M154" s="61">
        <v>13600734016</v>
      </c>
      <c r="N154" s="61" t="s">
        <v>135</v>
      </c>
      <c r="O154" s="40">
        <v>13358596888</v>
      </c>
    </row>
    <row r="155" ht="15" spans="1:15">
      <c r="A155" s="40">
        <v>79</v>
      </c>
      <c r="B155" s="40" t="s">
        <v>139</v>
      </c>
      <c r="C155" s="40" t="s">
        <v>107</v>
      </c>
      <c r="D155" s="61" t="s">
        <v>1499</v>
      </c>
      <c r="E155" s="40" t="s">
        <v>140</v>
      </c>
      <c r="F155" s="77" t="s">
        <v>2450</v>
      </c>
      <c r="G155" s="43" t="s">
        <v>2451</v>
      </c>
      <c r="H155" s="78">
        <v>0</v>
      </c>
      <c r="I155" s="78">
        <v>0</v>
      </c>
      <c r="J155" s="40" t="s">
        <v>1503</v>
      </c>
      <c r="K155" s="40">
        <v>18960320636</v>
      </c>
      <c r="L155" s="40" t="s">
        <v>1444</v>
      </c>
      <c r="M155" s="61">
        <v>13600734016</v>
      </c>
      <c r="N155" s="61" t="s">
        <v>135</v>
      </c>
      <c r="O155" s="40">
        <v>13358596888</v>
      </c>
    </row>
    <row r="156" ht="15" spans="1:15">
      <c r="A156" s="40">
        <v>80</v>
      </c>
      <c r="B156" s="40" t="s">
        <v>143</v>
      </c>
      <c r="C156" s="40" t="s">
        <v>107</v>
      </c>
      <c r="D156" s="61" t="s">
        <v>1505</v>
      </c>
      <c r="E156" s="40" t="s">
        <v>144</v>
      </c>
      <c r="F156" s="77" t="s">
        <v>1506</v>
      </c>
      <c r="G156" s="43" t="s">
        <v>1507</v>
      </c>
      <c r="H156" s="78">
        <v>7</v>
      </c>
      <c r="I156" s="78">
        <v>2</v>
      </c>
      <c r="J156" s="40" t="s">
        <v>1456</v>
      </c>
      <c r="K156" s="40">
        <v>13959938293</v>
      </c>
      <c r="L156" s="40" t="s">
        <v>1444</v>
      </c>
      <c r="M156" s="61">
        <v>13600734016</v>
      </c>
      <c r="N156" s="61" t="s">
        <v>135</v>
      </c>
      <c r="O156" s="40">
        <v>13358596888</v>
      </c>
    </row>
    <row r="157" ht="15" spans="1:15">
      <c r="A157" s="40">
        <v>81</v>
      </c>
      <c r="B157" s="40" t="s">
        <v>145</v>
      </c>
      <c r="C157" s="40" t="s">
        <v>107</v>
      </c>
      <c r="D157" s="61" t="s">
        <v>1508</v>
      </c>
      <c r="E157" s="40" t="s">
        <v>146</v>
      </c>
      <c r="F157" s="77" t="s">
        <v>2452</v>
      </c>
      <c r="G157" s="43" t="s">
        <v>2453</v>
      </c>
      <c r="H157" s="78">
        <v>0</v>
      </c>
      <c r="I157" s="78">
        <v>0</v>
      </c>
      <c r="J157" s="40" t="s">
        <v>1503</v>
      </c>
      <c r="K157" s="40">
        <v>18960320636</v>
      </c>
      <c r="L157" s="40" t="s">
        <v>1444</v>
      </c>
      <c r="M157" s="61">
        <v>13600734016</v>
      </c>
      <c r="N157" s="61" t="s">
        <v>135</v>
      </c>
      <c r="O157" s="40">
        <v>13358596888</v>
      </c>
    </row>
    <row r="158" ht="15" spans="1:15">
      <c r="A158" s="40">
        <v>82</v>
      </c>
      <c r="B158" s="340" t="s">
        <v>523</v>
      </c>
      <c r="C158" s="40" t="s">
        <v>107</v>
      </c>
      <c r="D158" s="61" t="s">
        <v>1512</v>
      </c>
      <c r="E158" s="42" t="s">
        <v>524</v>
      </c>
      <c r="F158" s="43" t="s">
        <v>1513</v>
      </c>
      <c r="G158" s="43" t="s">
        <v>1514</v>
      </c>
      <c r="H158" s="78">
        <v>2</v>
      </c>
      <c r="I158" s="78">
        <v>2</v>
      </c>
      <c r="J158" s="40" t="s">
        <v>1456</v>
      </c>
      <c r="K158" s="40">
        <v>13959938293</v>
      </c>
      <c r="L158" s="40" t="s">
        <v>1444</v>
      </c>
      <c r="M158" s="61">
        <v>13600734016</v>
      </c>
      <c r="N158" s="61" t="s">
        <v>135</v>
      </c>
      <c r="O158" s="40">
        <v>13358596888</v>
      </c>
    </row>
    <row r="159" ht="15" spans="1:15">
      <c r="A159" s="40">
        <v>83</v>
      </c>
      <c r="B159" s="340" t="s">
        <v>525</v>
      </c>
      <c r="C159" s="40" t="s">
        <v>107</v>
      </c>
      <c r="D159" s="61" t="s">
        <v>1515</v>
      </c>
      <c r="E159" s="42" t="s">
        <v>526</v>
      </c>
      <c r="F159" s="43" t="s">
        <v>1516</v>
      </c>
      <c r="G159" s="43" t="s">
        <v>1517</v>
      </c>
      <c r="H159" s="78">
        <v>2</v>
      </c>
      <c r="I159" s="78">
        <v>1</v>
      </c>
      <c r="J159" s="40" t="s">
        <v>1443</v>
      </c>
      <c r="K159" s="40">
        <v>13959938293</v>
      </c>
      <c r="L159" s="40" t="s">
        <v>1444</v>
      </c>
      <c r="M159" s="61">
        <v>13600734016</v>
      </c>
      <c r="N159" s="61" t="s">
        <v>135</v>
      </c>
      <c r="O159" s="40">
        <v>13358596888</v>
      </c>
    </row>
    <row r="160" ht="15" spans="1:15">
      <c r="A160" s="40">
        <v>84</v>
      </c>
      <c r="B160" s="340" t="s">
        <v>527</v>
      </c>
      <c r="C160" s="40" t="s">
        <v>107</v>
      </c>
      <c r="D160" s="61" t="s">
        <v>1518</v>
      </c>
      <c r="E160" s="42" t="s">
        <v>528</v>
      </c>
      <c r="F160" s="43" t="s">
        <v>1519</v>
      </c>
      <c r="G160" s="43" t="s">
        <v>1520</v>
      </c>
      <c r="H160" s="78">
        <v>3</v>
      </c>
      <c r="I160" s="78">
        <v>2</v>
      </c>
      <c r="J160" s="40" t="s">
        <v>1484</v>
      </c>
      <c r="K160" s="40">
        <v>13505915454</v>
      </c>
      <c r="L160" s="40" t="s">
        <v>1444</v>
      </c>
      <c r="M160" s="61">
        <v>13600734016</v>
      </c>
      <c r="N160" s="61" t="s">
        <v>135</v>
      </c>
      <c r="O160" s="40">
        <v>13358596888</v>
      </c>
    </row>
    <row r="161" ht="15" spans="1:15">
      <c r="A161" s="40">
        <v>85</v>
      </c>
      <c r="B161" s="40" t="s">
        <v>529</v>
      </c>
      <c r="C161" s="40" t="s">
        <v>107</v>
      </c>
      <c r="D161" s="61" t="s">
        <v>1526</v>
      </c>
      <c r="E161" s="79" t="s">
        <v>530</v>
      </c>
      <c r="F161" s="77" t="s">
        <v>1527</v>
      </c>
      <c r="G161" s="43" t="s">
        <v>1528</v>
      </c>
      <c r="H161" s="78">
        <v>5</v>
      </c>
      <c r="I161" s="78">
        <v>0</v>
      </c>
      <c r="J161" s="40" t="s">
        <v>1471</v>
      </c>
      <c r="K161" s="40">
        <v>13489332950</v>
      </c>
      <c r="L161" s="40" t="s">
        <v>1444</v>
      </c>
      <c r="M161" s="61">
        <v>13600734016</v>
      </c>
      <c r="N161" s="61" t="s">
        <v>135</v>
      </c>
      <c r="O161" s="40">
        <v>13358596888</v>
      </c>
    </row>
    <row r="162" ht="15" spans="1:15">
      <c r="A162" s="40">
        <v>86</v>
      </c>
      <c r="B162" s="40" t="s">
        <v>531</v>
      </c>
      <c r="C162" s="40" t="s">
        <v>107</v>
      </c>
      <c r="D162" s="61" t="s">
        <v>2454</v>
      </c>
      <c r="E162" s="40" t="s">
        <v>532</v>
      </c>
      <c r="F162" s="77" t="s">
        <v>2455</v>
      </c>
      <c r="G162" s="43" t="s">
        <v>2456</v>
      </c>
      <c r="H162" s="78">
        <v>2</v>
      </c>
      <c r="I162" s="78">
        <v>1</v>
      </c>
      <c r="J162" s="40" t="s">
        <v>1471</v>
      </c>
      <c r="K162" s="40">
        <v>13489332950</v>
      </c>
      <c r="L162" s="40" t="s">
        <v>1444</v>
      </c>
      <c r="M162" s="61">
        <v>13600734016</v>
      </c>
      <c r="N162" s="61" t="s">
        <v>135</v>
      </c>
      <c r="O162" s="40">
        <v>13358596888</v>
      </c>
    </row>
    <row r="163" ht="15" spans="1:15">
      <c r="A163" s="40">
        <v>87</v>
      </c>
      <c r="B163" s="40" t="s">
        <v>534</v>
      </c>
      <c r="C163" s="40" t="s">
        <v>107</v>
      </c>
      <c r="D163" s="61" t="s">
        <v>1532</v>
      </c>
      <c r="E163" s="40" t="s">
        <v>535</v>
      </c>
      <c r="F163" s="77" t="s">
        <v>1533</v>
      </c>
      <c r="G163" s="43" t="s">
        <v>1534</v>
      </c>
      <c r="H163" s="78">
        <v>3</v>
      </c>
      <c r="I163" s="78">
        <v>2</v>
      </c>
      <c r="J163" s="40" t="s">
        <v>1471</v>
      </c>
      <c r="K163" s="40">
        <v>13489332950</v>
      </c>
      <c r="L163" s="40" t="s">
        <v>1444</v>
      </c>
      <c r="M163" s="61">
        <v>13600734016</v>
      </c>
      <c r="N163" s="61" t="s">
        <v>135</v>
      </c>
      <c r="O163" s="40">
        <v>13358596888</v>
      </c>
    </row>
    <row r="164" ht="15" spans="1:15">
      <c r="A164" s="40">
        <v>88</v>
      </c>
      <c r="B164" s="40" t="s">
        <v>536</v>
      </c>
      <c r="C164" s="40" t="s">
        <v>107</v>
      </c>
      <c r="D164" s="61" t="s">
        <v>1535</v>
      </c>
      <c r="E164" s="40" t="s">
        <v>537</v>
      </c>
      <c r="F164" s="77" t="s">
        <v>1536</v>
      </c>
      <c r="G164" s="43" t="s">
        <v>1537</v>
      </c>
      <c r="H164" s="78">
        <v>4</v>
      </c>
      <c r="I164" s="78">
        <v>2</v>
      </c>
      <c r="J164" s="40" t="s">
        <v>1503</v>
      </c>
      <c r="K164" s="40">
        <v>18960320636</v>
      </c>
      <c r="L164" s="40" t="s">
        <v>1444</v>
      </c>
      <c r="M164" s="61">
        <v>13600734016</v>
      </c>
      <c r="N164" s="61" t="s">
        <v>135</v>
      </c>
      <c r="O164" s="40">
        <v>13358596888</v>
      </c>
    </row>
    <row r="165" ht="15" spans="1:15">
      <c r="A165" s="40">
        <v>89</v>
      </c>
      <c r="B165" s="40" t="s">
        <v>538</v>
      </c>
      <c r="C165" s="40" t="s">
        <v>107</v>
      </c>
      <c r="D165" s="61" t="s">
        <v>1538</v>
      </c>
      <c r="E165" s="40" t="s">
        <v>539</v>
      </c>
      <c r="F165" s="77" t="s">
        <v>2457</v>
      </c>
      <c r="G165" s="43" t="s">
        <v>2458</v>
      </c>
      <c r="H165" s="78">
        <v>0</v>
      </c>
      <c r="I165" s="78">
        <v>0</v>
      </c>
      <c r="J165" s="40" t="s">
        <v>1471</v>
      </c>
      <c r="K165" s="40">
        <v>13489332950</v>
      </c>
      <c r="L165" s="40" t="s">
        <v>1444</v>
      </c>
      <c r="M165" s="61">
        <v>13600734016</v>
      </c>
      <c r="N165" s="61" t="s">
        <v>135</v>
      </c>
      <c r="O165" s="40">
        <v>13358596888</v>
      </c>
    </row>
    <row r="166" ht="15" spans="1:15">
      <c r="A166" s="40">
        <v>90</v>
      </c>
      <c r="B166" s="40" t="s">
        <v>540</v>
      </c>
      <c r="C166" s="40" t="s">
        <v>107</v>
      </c>
      <c r="D166" s="61" t="s">
        <v>1542</v>
      </c>
      <c r="E166" s="40" t="s">
        <v>541</v>
      </c>
      <c r="F166" s="77" t="s">
        <v>1543</v>
      </c>
      <c r="G166" s="43" t="s">
        <v>1544</v>
      </c>
      <c r="H166" s="78">
        <v>2</v>
      </c>
      <c r="I166" s="78">
        <v>2</v>
      </c>
      <c r="J166" s="40" t="s">
        <v>1503</v>
      </c>
      <c r="K166" s="40">
        <v>18960320636</v>
      </c>
      <c r="L166" s="40" t="s">
        <v>1444</v>
      </c>
      <c r="M166" s="61">
        <v>13600734016</v>
      </c>
      <c r="N166" s="61" t="s">
        <v>135</v>
      </c>
      <c r="O166" s="40">
        <v>13358596888</v>
      </c>
    </row>
    <row r="167" spans="1:15">
      <c r="A167" s="40">
        <v>91</v>
      </c>
      <c r="B167" s="60" t="s">
        <v>542</v>
      </c>
      <c r="C167" s="40" t="s">
        <v>107</v>
      </c>
      <c r="D167" s="61" t="s">
        <v>2459</v>
      </c>
      <c r="E167" s="40" t="s">
        <v>543</v>
      </c>
      <c r="F167" s="43" t="s">
        <v>2460</v>
      </c>
      <c r="G167" s="40">
        <v>13400873736</v>
      </c>
      <c r="H167" s="65">
        <v>2</v>
      </c>
      <c r="I167" s="65">
        <v>0</v>
      </c>
      <c r="J167" s="40" t="s">
        <v>1471</v>
      </c>
      <c r="K167" s="40">
        <v>13489332950</v>
      </c>
      <c r="L167" s="40"/>
      <c r="M167" s="61"/>
      <c r="N167" s="61" t="s">
        <v>135</v>
      </c>
      <c r="O167" s="40">
        <v>13358596888</v>
      </c>
    </row>
    <row r="168" spans="1:15">
      <c r="A168" s="39">
        <v>92</v>
      </c>
      <c r="B168" s="340" t="s">
        <v>147</v>
      </c>
      <c r="C168" s="40" t="s">
        <v>151</v>
      </c>
      <c r="D168" s="61" t="s">
        <v>1551</v>
      </c>
      <c r="E168" s="42" t="s">
        <v>148</v>
      </c>
      <c r="F168" s="43" t="s">
        <v>1552</v>
      </c>
      <c r="G168" s="40">
        <v>13489267750</v>
      </c>
      <c r="H168" s="65">
        <v>0</v>
      </c>
      <c r="I168" s="65">
        <v>0</v>
      </c>
      <c r="J168" s="40" t="s">
        <v>1553</v>
      </c>
      <c r="K168" s="40">
        <v>13960312782</v>
      </c>
      <c r="L168" s="40" t="s">
        <v>1554</v>
      </c>
      <c r="M168" s="342" t="s">
        <v>1555</v>
      </c>
      <c r="N168" s="61" t="s">
        <v>1556</v>
      </c>
      <c r="O168" s="40">
        <v>13015832025</v>
      </c>
    </row>
    <row r="169" spans="1:15">
      <c r="A169" s="47"/>
      <c r="B169" s="40"/>
      <c r="C169" s="40" t="s">
        <v>151</v>
      </c>
      <c r="D169" s="61" t="s">
        <v>1551</v>
      </c>
      <c r="E169" s="42" t="s">
        <v>152</v>
      </c>
      <c r="F169" s="43" t="s">
        <v>1557</v>
      </c>
      <c r="G169" s="43" t="s">
        <v>1558</v>
      </c>
      <c r="H169" s="65">
        <v>0</v>
      </c>
      <c r="I169" s="65">
        <v>0</v>
      </c>
      <c r="J169" s="40" t="s">
        <v>1553</v>
      </c>
      <c r="K169" s="40">
        <v>13960312782</v>
      </c>
      <c r="L169" s="40" t="s">
        <v>1554</v>
      </c>
      <c r="M169" s="342" t="s">
        <v>1555</v>
      </c>
      <c r="N169" s="61" t="s">
        <v>1556</v>
      </c>
      <c r="O169" s="40">
        <v>13015832025</v>
      </c>
    </row>
    <row r="170" spans="1:15">
      <c r="A170" s="39">
        <v>93</v>
      </c>
      <c r="B170" s="340" t="s">
        <v>153</v>
      </c>
      <c r="C170" s="40" t="s">
        <v>151</v>
      </c>
      <c r="D170" s="61" t="s">
        <v>1564</v>
      </c>
      <c r="E170" s="42" t="s">
        <v>154</v>
      </c>
      <c r="F170" s="43" t="s">
        <v>1565</v>
      </c>
      <c r="G170" s="40">
        <v>15395952750</v>
      </c>
      <c r="H170" s="65">
        <v>0</v>
      </c>
      <c r="I170" s="65">
        <v>0</v>
      </c>
      <c r="J170" s="40" t="s">
        <v>1566</v>
      </c>
      <c r="K170" s="40">
        <v>13313742788</v>
      </c>
      <c r="L170" s="40" t="s">
        <v>1554</v>
      </c>
      <c r="M170" s="342" t="s">
        <v>1555</v>
      </c>
      <c r="N170" s="61" t="s">
        <v>1556</v>
      </c>
      <c r="O170" s="40">
        <v>13015832025</v>
      </c>
    </row>
    <row r="171" spans="1:15">
      <c r="A171" s="46"/>
      <c r="B171" s="40"/>
      <c r="C171" s="40" t="s">
        <v>151</v>
      </c>
      <c r="D171" s="61" t="s">
        <v>1564</v>
      </c>
      <c r="E171" s="42" t="s">
        <v>157</v>
      </c>
      <c r="F171" s="43" t="s">
        <v>1567</v>
      </c>
      <c r="G171" s="43" t="s">
        <v>1568</v>
      </c>
      <c r="H171" s="65">
        <v>7</v>
      </c>
      <c r="I171" s="65">
        <v>4</v>
      </c>
      <c r="J171" s="40" t="s">
        <v>1566</v>
      </c>
      <c r="K171" s="40">
        <v>13313742788</v>
      </c>
      <c r="L171" s="40" t="s">
        <v>1554</v>
      </c>
      <c r="M171" s="342" t="s">
        <v>1555</v>
      </c>
      <c r="N171" s="61" t="s">
        <v>1556</v>
      </c>
      <c r="O171" s="40">
        <v>13015832025</v>
      </c>
    </row>
    <row r="172" spans="1:15">
      <c r="A172" s="46"/>
      <c r="B172" s="40"/>
      <c r="C172" s="40" t="s">
        <v>151</v>
      </c>
      <c r="D172" s="61" t="s">
        <v>1564</v>
      </c>
      <c r="E172" s="42" t="s">
        <v>159</v>
      </c>
      <c r="F172" s="43" t="s">
        <v>1569</v>
      </c>
      <c r="G172" s="40">
        <v>13850737741</v>
      </c>
      <c r="H172" s="65">
        <v>7</v>
      </c>
      <c r="I172" s="65">
        <v>0</v>
      </c>
      <c r="J172" s="40" t="s">
        <v>1566</v>
      </c>
      <c r="K172" s="40">
        <v>13313742788</v>
      </c>
      <c r="L172" s="40" t="s">
        <v>1554</v>
      </c>
      <c r="M172" s="342" t="s">
        <v>1555</v>
      </c>
      <c r="N172" s="61" t="s">
        <v>1556</v>
      </c>
      <c r="O172" s="40">
        <v>13015832025</v>
      </c>
    </row>
    <row r="173" spans="1:15">
      <c r="A173" s="47"/>
      <c r="B173" s="40"/>
      <c r="C173" s="40" t="s">
        <v>151</v>
      </c>
      <c r="D173" s="61" t="s">
        <v>1564</v>
      </c>
      <c r="E173" s="42" t="s">
        <v>160</v>
      </c>
      <c r="F173" s="43" t="s">
        <v>1570</v>
      </c>
      <c r="G173" s="40">
        <v>13599737915</v>
      </c>
      <c r="H173" s="65">
        <v>3</v>
      </c>
      <c r="I173" s="65">
        <v>1</v>
      </c>
      <c r="J173" s="40" t="s">
        <v>1566</v>
      </c>
      <c r="K173" s="40">
        <v>13313742788</v>
      </c>
      <c r="L173" s="40" t="s">
        <v>1554</v>
      </c>
      <c r="M173" s="342" t="s">
        <v>1555</v>
      </c>
      <c r="N173" s="61" t="s">
        <v>1556</v>
      </c>
      <c r="O173" s="40">
        <v>13015832025</v>
      </c>
    </row>
    <row r="174" spans="1:15">
      <c r="A174" s="40">
        <v>94</v>
      </c>
      <c r="B174" s="340" t="s">
        <v>161</v>
      </c>
      <c r="C174" s="40" t="s">
        <v>151</v>
      </c>
      <c r="D174" s="61" t="s">
        <v>1572</v>
      </c>
      <c r="E174" s="42" t="s">
        <v>162</v>
      </c>
      <c r="F174" s="43" t="s">
        <v>1573</v>
      </c>
      <c r="G174" s="43" t="s">
        <v>1574</v>
      </c>
      <c r="H174" s="65">
        <v>0</v>
      </c>
      <c r="I174" s="65">
        <v>0</v>
      </c>
      <c r="J174" s="40" t="s">
        <v>1575</v>
      </c>
      <c r="K174" s="40">
        <v>13559409909</v>
      </c>
      <c r="L174" s="40" t="s">
        <v>1554</v>
      </c>
      <c r="M174" s="342" t="s">
        <v>1555</v>
      </c>
      <c r="N174" s="61" t="s">
        <v>1556</v>
      </c>
      <c r="O174" s="40">
        <v>13015832025</v>
      </c>
    </row>
    <row r="175" spans="1:15">
      <c r="A175" s="39">
        <v>95</v>
      </c>
      <c r="B175" s="340" t="s">
        <v>165</v>
      </c>
      <c r="C175" s="40" t="s">
        <v>151</v>
      </c>
      <c r="D175" s="61" t="s">
        <v>1577</v>
      </c>
      <c r="E175" s="42" t="s">
        <v>166</v>
      </c>
      <c r="F175" s="43" t="s">
        <v>1578</v>
      </c>
      <c r="G175" s="40">
        <v>13960348817</v>
      </c>
      <c r="H175" s="65">
        <v>4</v>
      </c>
      <c r="I175" s="65">
        <v>2</v>
      </c>
      <c r="J175" s="40" t="s">
        <v>1579</v>
      </c>
      <c r="K175" s="40">
        <v>18065317209</v>
      </c>
      <c r="L175" s="40" t="s">
        <v>1554</v>
      </c>
      <c r="M175" s="342" t="s">
        <v>1555</v>
      </c>
      <c r="N175" s="61" t="s">
        <v>1556</v>
      </c>
      <c r="O175" s="40">
        <v>13015832025</v>
      </c>
    </row>
    <row r="176" spans="1:15">
      <c r="A176" s="46"/>
      <c r="B176" s="40"/>
      <c r="C176" s="40" t="s">
        <v>151</v>
      </c>
      <c r="D176" s="61" t="s">
        <v>1580</v>
      </c>
      <c r="E176" s="42" t="s">
        <v>167</v>
      </c>
      <c r="F176" s="43" t="s">
        <v>2461</v>
      </c>
      <c r="G176" s="40">
        <v>13665911286</v>
      </c>
      <c r="H176" s="65">
        <v>6</v>
      </c>
      <c r="I176" s="65">
        <v>2</v>
      </c>
      <c r="J176" s="40" t="s">
        <v>1579</v>
      </c>
      <c r="K176" s="40">
        <v>18065317209</v>
      </c>
      <c r="L176" s="40" t="s">
        <v>1554</v>
      </c>
      <c r="M176" s="342" t="s">
        <v>1555</v>
      </c>
      <c r="N176" s="61" t="s">
        <v>1556</v>
      </c>
      <c r="O176" s="40">
        <v>13015832025</v>
      </c>
    </row>
    <row r="177" spans="1:15">
      <c r="A177" s="47"/>
      <c r="B177" s="40"/>
      <c r="C177" s="40" t="s">
        <v>151</v>
      </c>
      <c r="D177" s="61" t="s">
        <v>1583</v>
      </c>
      <c r="E177" s="42" t="s">
        <v>168</v>
      </c>
      <c r="F177" s="43" t="s">
        <v>1584</v>
      </c>
      <c r="G177" s="40">
        <v>13799518246</v>
      </c>
      <c r="H177" s="65">
        <v>7</v>
      </c>
      <c r="I177" s="65">
        <v>1</v>
      </c>
      <c r="J177" s="40" t="s">
        <v>1579</v>
      </c>
      <c r="K177" s="40">
        <v>18065317209</v>
      </c>
      <c r="L177" s="40" t="s">
        <v>1554</v>
      </c>
      <c r="M177" s="342" t="s">
        <v>1555</v>
      </c>
      <c r="N177" s="61" t="s">
        <v>1556</v>
      </c>
      <c r="O177" s="40">
        <v>13015832025</v>
      </c>
    </row>
    <row r="178" spans="1:15">
      <c r="A178" s="40">
        <v>96</v>
      </c>
      <c r="B178" s="40" t="s">
        <v>169</v>
      </c>
      <c r="C178" s="40" t="s">
        <v>151</v>
      </c>
      <c r="D178" s="61" t="s">
        <v>1585</v>
      </c>
      <c r="E178" s="40" t="s">
        <v>170</v>
      </c>
      <c r="F178" s="80" t="str">
        <f>LEFT("350524197107182036",19)</f>
        <v>350524197107182036</v>
      </c>
      <c r="G178" s="40">
        <v>13950040515</v>
      </c>
      <c r="H178" s="65">
        <v>4</v>
      </c>
      <c r="I178" s="65">
        <v>0</v>
      </c>
      <c r="J178" s="40" t="s">
        <v>1586</v>
      </c>
      <c r="K178" s="40">
        <v>15375950975</v>
      </c>
      <c r="L178" s="40" t="s">
        <v>1554</v>
      </c>
      <c r="M178" s="342" t="s">
        <v>1555</v>
      </c>
      <c r="N178" s="61" t="s">
        <v>1556</v>
      </c>
      <c r="O178" s="40">
        <v>13015832025</v>
      </c>
    </row>
    <row r="179" spans="1:15">
      <c r="A179" s="40">
        <v>97</v>
      </c>
      <c r="B179" s="40" t="s">
        <v>173</v>
      </c>
      <c r="C179" s="40" t="s">
        <v>151</v>
      </c>
      <c r="D179" s="61" t="s">
        <v>1587</v>
      </c>
      <c r="E179" s="40" t="s">
        <v>174</v>
      </c>
      <c r="F179" s="80" t="str">
        <f>LEFT("350524195801092023",19)</f>
        <v>350524195801092023</v>
      </c>
      <c r="G179" s="43" t="s">
        <v>1588</v>
      </c>
      <c r="H179" s="65">
        <v>2</v>
      </c>
      <c r="I179" s="65">
        <v>0</v>
      </c>
      <c r="J179" s="40" t="s">
        <v>1553</v>
      </c>
      <c r="K179" s="40">
        <v>13960312782</v>
      </c>
      <c r="L179" s="40" t="s">
        <v>1554</v>
      </c>
      <c r="M179" s="342" t="s">
        <v>1555</v>
      </c>
      <c r="N179" s="61" t="s">
        <v>1556</v>
      </c>
      <c r="O179" s="40">
        <v>13015832025</v>
      </c>
    </row>
    <row r="180" spans="1:15">
      <c r="A180" s="40">
        <v>98</v>
      </c>
      <c r="B180" s="40" t="s">
        <v>175</v>
      </c>
      <c r="C180" s="40" t="s">
        <v>151</v>
      </c>
      <c r="D180" s="61" t="s">
        <v>1589</v>
      </c>
      <c r="E180" s="40" t="s">
        <v>176</v>
      </c>
      <c r="F180" s="80" t="str">
        <f>LEFT("350524196510252052",19)</f>
        <v>350524196510252052</v>
      </c>
      <c r="G180" s="40">
        <v>23189788</v>
      </c>
      <c r="H180" s="65">
        <v>3</v>
      </c>
      <c r="I180" s="65">
        <v>2</v>
      </c>
      <c r="J180" s="40" t="s">
        <v>1553</v>
      </c>
      <c r="K180" s="40">
        <v>13960312782</v>
      </c>
      <c r="L180" s="40" t="s">
        <v>1554</v>
      </c>
      <c r="M180" s="342" t="s">
        <v>1555</v>
      </c>
      <c r="N180" s="61" t="s">
        <v>1556</v>
      </c>
      <c r="O180" s="40">
        <v>13015832025</v>
      </c>
    </row>
    <row r="181" spans="1:15">
      <c r="A181" s="39">
        <v>99</v>
      </c>
      <c r="B181" s="340" t="s">
        <v>544</v>
      </c>
      <c r="C181" s="40" t="s">
        <v>151</v>
      </c>
      <c r="D181" s="61" t="s">
        <v>1590</v>
      </c>
      <c r="E181" s="42" t="s">
        <v>545</v>
      </c>
      <c r="F181" s="43" t="s">
        <v>1591</v>
      </c>
      <c r="G181" s="43" t="s">
        <v>1057</v>
      </c>
      <c r="H181" s="65">
        <v>0</v>
      </c>
      <c r="I181" s="65">
        <v>0</v>
      </c>
      <c r="J181" s="40" t="s">
        <v>1586</v>
      </c>
      <c r="K181" s="40">
        <v>15375950975</v>
      </c>
      <c r="L181" s="40" t="s">
        <v>1554</v>
      </c>
      <c r="M181" s="342" t="s">
        <v>1555</v>
      </c>
      <c r="N181" s="61" t="s">
        <v>1556</v>
      </c>
      <c r="O181" s="40">
        <v>13015832025</v>
      </c>
    </row>
    <row r="182" spans="1:15">
      <c r="A182" s="47"/>
      <c r="B182" s="40"/>
      <c r="C182" s="40" t="s">
        <v>151</v>
      </c>
      <c r="D182" s="61" t="s">
        <v>1592</v>
      </c>
      <c r="E182" s="42" t="s">
        <v>546</v>
      </c>
      <c r="F182" s="43" t="s">
        <v>1593</v>
      </c>
      <c r="G182" s="40">
        <v>15980604633</v>
      </c>
      <c r="H182" s="65">
        <v>0</v>
      </c>
      <c r="I182" s="65">
        <v>0</v>
      </c>
      <c r="J182" s="40" t="s">
        <v>1586</v>
      </c>
      <c r="K182" s="40">
        <v>15375950975</v>
      </c>
      <c r="L182" s="40" t="s">
        <v>1554</v>
      </c>
      <c r="M182" s="342" t="s">
        <v>1555</v>
      </c>
      <c r="N182" s="61" t="s">
        <v>1556</v>
      </c>
      <c r="O182" s="40">
        <v>13015832025</v>
      </c>
    </row>
    <row r="183" spans="1:15">
      <c r="A183" s="40">
        <v>100</v>
      </c>
      <c r="B183" s="340" t="s">
        <v>547</v>
      </c>
      <c r="C183" s="40" t="s">
        <v>151</v>
      </c>
      <c r="D183" s="61" t="s">
        <v>1594</v>
      </c>
      <c r="E183" s="42" t="s">
        <v>548</v>
      </c>
      <c r="F183" s="43" t="s">
        <v>1595</v>
      </c>
      <c r="G183" s="40">
        <v>15906036813</v>
      </c>
      <c r="H183" s="65">
        <v>8</v>
      </c>
      <c r="I183" s="65">
        <v>6</v>
      </c>
      <c r="J183" s="40" t="s">
        <v>1553</v>
      </c>
      <c r="K183" s="40">
        <v>13960312782</v>
      </c>
      <c r="L183" s="40" t="s">
        <v>1554</v>
      </c>
      <c r="M183" s="342" t="s">
        <v>1555</v>
      </c>
      <c r="N183" s="61" t="s">
        <v>1556</v>
      </c>
      <c r="O183" s="40">
        <v>13015832025</v>
      </c>
    </row>
    <row r="184" spans="1:15">
      <c r="A184" s="40">
        <v>101</v>
      </c>
      <c r="B184" s="340" t="s">
        <v>551</v>
      </c>
      <c r="C184" s="40" t="s">
        <v>151</v>
      </c>
      <c r="D184" s="61" t="s">
        <v>1596</v>
      </c>
      <c r="E184" s="42" t="s">
        <v>552</v>
      </c>
      <c r="F184" s="43" t="s">
        <v>1597</v>
      </c>
      <c r="G184" s="40">
        <v>13859705710</v>
      </c>
      <c r="H184" s="65">
        <v>0</v>
      </c>
      <c r="I184" s="65">
        <v>0</v>
      </c>
      <c r="J184" s="40" t="s">
        <v>1566</v>
      </c>
      <c r="K184" s="40">
        <v>13313742788</v>
      </c>
      <c r="L184" s="40" t="s">
        <v>1554</v>
      </c>
      <c r="M184" s="342" t="s">
        <v>1555</v>
      </c>
      <c r="N184" s="61" t="s">
        <v>1556</v>
      </c>
      <c r="O184" s="40">
        <v>13015832025</v>
      </c>
    </row>
    <row r="185" spans="1:15">
      <c r="A185" s="39">
        <v>102</v>
      </c>
      <c r="B185" s="340" t="s">
        <v>553</v>
      </c>
      <c r="C185" s="40" t="s">
        <v>151</v>
      </c>
      <c r="D185" s="61" t="s">
        <v>1598</v>
      </c>
      <c r="E185" s="42" t="s">
        <v>554</v>
      </c>
      <c r="F185" s="43" t="s">
        <v>1599</v>
      </c>
      <c r="G185" s="40">
        <v>13506938419</v>
      </c>
      <c r="H185" s="65">
        <v>0</v>
      </c>
      <c r="I185" s="65">
        <v>0</v>
      </c>
      <c r="J185" s="40" t="s">
        <v>1566</v>
      </c>
      <c r="K185" s="40">
        <v>13313742788</v>
      </c>
      <c r="L185" s="40" t="s">
        <v>1554</v>
      </c>
      <c r="M185" s="342" t="s">
        <v>1555</v>
      </c>
      <c r="N185" s="61" t="s">
        <v>1556</v>
      </c>
      <c r="O185" s="40">
        <v>13015832025</v>
      </c>
    </row>
    <row r="186" spans="1:15">
      <c r="A186" s="46"/>
      <c r="B186" s="40"/>
      <c r="C186" s="40" t="s">
        <v>151</v>
      </c>
      <c r="D186" s="61" t="s">
        <v>1598</v>
      </c>
      <c r="E186" s="42" t="s">
        <v>555</v>
      </c>
      <c r="F186" s="43" t="s">
        <v>1600</v>
      </c>
      <c r="G186" s="40">
        <v>13395098125</v>
      </c>
      <c r="H186" s="65">
        <v>0</v>
      </c>
      <c r="I186" s="65">
        <v>0</v>
      </c>
      <c r="J186" s="40" t="s">
        <v>1566</v>
      </c>
      <c r="K186" s="40">
        <v>13313742788</v>
      </c>
      <c r="L186" s="40" t="s">
        <v>1554</v>
      </c>
      <c r="M186" s="342" t="s">
        <v>1555</v>
      </c>
      <c r="N186" s="61" t="s">
        <v>1556</v>
      </c>
      <c r="O186" s="40">
        <v>13015832025</v>
      </c>
    </row>
    <row r="187" spans="1:15">
      <c r="A187" s="46"/>
      <c r="B187" s="40"/>
      <c r="C187" s="40" t="s">
        <v>151</v>
      </c>
      <c r="D187" s="61" t="s">
        <v>1598</v>
      </c>
      <c r="E187" s="42" t="s">
        <v>556</v>
      </c>
      <c r="F187" s="43" t="s">
        <v>1601</v>
      </c>
      <c r="G187" s="40">
        <v>15805054758</v>
      </c>
      <c r="H187" s="65">
        <v>0</v>
      </c>
      <c r="I187" s="65">
        <v>0</v>
      </c>
      <c r="J187" s="40" t="s">
        <v>1566</v>
      </c>
      <c r="K187" s="40">
        <v>13313742788</v>
      </c>
      <c r="L187" s="40" t="s">
        <v>1554</v>
      </c>
      <c r="M187" s="342" t="s">
        <v>1555</v>
      </c>
      <c r="N187" s="61" t="s">
        <v>1556</v>
      </c>
      <c r="O187" s="40">
        <v>13015832025</v>
      </c>
    </row>
    <row r="188" spans="1:15">
      <c r="A188" s="47"/>
      <c r="B188" s="40"/>
      <c r="C188" s="40" t="s">
        <v>151</v>
      </c>
      <c r="D188" s="61" t="s">
        <v>1598</v>
      </c>
      <c r="E188" s="42" t="s">
        <v>557</v>
      </c>
      <c r="F188" s="43" t="s">
        <v>1602</v>
      </c>
      <c r="G188" s="40">
        <v>15260806575</v>
      </c>
      <c r="H188" s="65">
        <v>0</v>
      </c>
      <c r="I188" s="65">
        <v>0</v>
      </c>
      <c r="J188" s="40" t="s">
        <v>1566</v>
      </c>
      <c r="K188" s="40">
        <v>13313742788</v>
      </c>
      <c r="L188" s="40" t="s">
        <v>1554</v>
      </c>
      <c r="M188" s="342" t="s">
        <v>1555</v>
      </c>
      <c r="N188" s="61" t="s">
        <v>1556</v>
      </c>
      <c r="O188" s="40">
        <v>13015832025</v>
      </c>
    </row>
    <row r="189" spans="1:15">
      <c r="A189" s="40">
        <v>103</v>
      </c>
      <c r="B189" s="40" t="s">
        <v>558</v>
      </c>
      <c r="C189" s="40" t="s">
        <v>151</v>
      </c>
      <c r="D189" s="61" t="s">
        <v>1603</v>
      </c>
      <c r="E189" s="40" t="s">
        <v>559</v>
      </c>
      <c r="F189" s="80" t="str">
        <f>LEFT("350524197101102015",19)</f>
        <v>350524197101102015</v>
      </c>
      <c r="G189" s="40">
        <v>15359633382</v>
      </c>
      <c r="H189" s="65">
        <v>3</v>
      </c>
      <c r="I189" s="65">
        <v>0</v>
      </c>
      <c r="J189" s="40" t="s">
        <v>1579</v>
      </c>
      <c r="K189" s="40">
        <v>18065317209</v>
      </c>
      <c r="L189" s="40" t="s">
        <v>1554</v>
      </c>
      <c r="M189" s="342" t="s">
        <v>1555</v>
      </c>
      <c r="N189" s="61" t="s">
        <v>1556</v>
      </c>
      <c r="O189" s="40">
        <v>13015832025</v>
      </c>
    </row>
    <row r="190" spans="1:15">
      <c r="A190" s="39">
        <v>104</v>
      </c>
      <c r="B190" s="339" t="s">
        <v>177</v>
      </c>
      <c r="C190" s="40" t="s">
        <v>181</v>
      </c>
      <c r="D190" s="61" t="s">
        <v>1605</v>
      </c>
      <c r="E190" s="81" t="s">
        <v>178</v>
      </c>
      <c r="F190" s="40" t="s">
        <v>1606</v>
      </c>
      <c r="G190" s="43" t="s">
        <v>1607</v>
      </c>
      <c r="H190" s="40">
        <v>1</v>
      </c>
      <c r="I190" s="40">
        <v>1</v>
      </c>
      <c r="J190" s="40" t="s">
        <v>1608</v>
      </c>
      <c r="K190" s="40">
        <v>13959933414</v>
      </c>
      <c r="L190" s="40" t="s">
        <v>1610</v>
      </c>
      <c r="M190" s="61" t="s">
        <v>1611</v>
      </c>
      <c r="N190" s="61" t="s">
        <v>1612</v>
      </c>
      <c r="O190" s="40" t="s">
        <v>1613</v>
      </c>
    </row>
    <row r="191" spans="1:15">
      <c r="A191" s="47"/>
      <c r="B191" s="60"/>
      <c r="C191" s="40" t="s">
        <v>181</v>
      </c>
      <c r="D191" s="61" t="s">
        <v>1605</v>
      </c>
      <c r="E191" s="74" t="s">
        <v>182</v>
      </c>
      <c r="F191" s="40" t="s">
        <v>1614</v>
      </c>
      <c r="G191" s="43" t="s">
        <v>1607</v>
      </c>
      <c r="H191" s="40">
        <v>5</v>
      </c>
      <c r="I191" s="40">
        <v>0</v>
      </c>
      <c r="J191" s="40" t="s">
        <v>1608</v>
      </c>
      <c r="K191" s="40" t="s">
        <v>1609</v>
      </c>
      <c r="L191" s="40" t="s">
        <v>1610</v>
      </c>
      <c r="M191" s="61" t="s">
        <v>1611</v>
      </c>
      <c r="N191" s="61" t="s">
        <v>1612</v>
      </c>
      <c r="O191" s="40" t="s">
        <v>1613</v>
      </c>
    </row>
    <row r="192" spans="1:15">
      <c r="A192" s="40">
        <v>105</v>
      </c>
      <c r="B192" s="40" t="s">
        <v>580</v>
      </c>
      <c r="C192" s="40" t="s">
        <v>181</v>
      </c>
      <c r="D192" s="61" t="s">
        <v>1615</v>
      </c>
      <c r="E192" s="82" t="s">
        <v>581</v>
      </c>
      <c r="F192" s="40" t="s">
        <v>1616</v>
      </c>
      <c r="G192" s="43" t="s">
        <v>1617</v>
      </c>
      <c r="H192" s="40">
        <v>2</v>
      </c>
      <c r="I192" s="40">
        <v>2</v>
      </c>
      <c r="J192" s="40" t="s">
        <v>1618</v>
      </c>
      <c r="K192" s="40">
        <v>13799534337</v>
      </c>
      <c r="L192" s="40" t="s">
        <v>1610</v>
      </c>
      <c r="M192" s="61">
        <v>17850999878</v>
      </c>
      <c r="N192" s="61" t="s">
        <v>1612</v>
      </c>
      <c r="O192" s="40" t="s">
        <v>1613</v>
      </c>
    </row>
    <row r="193" spans="1:15">
      <c r="A193" s="40">
        <v>106</v>
      </c>
      <c r="B193" s="339" t="s">
        <v>560</v>
      </c>
      <c r="C193" s="40" t="s">
        <v>181</v>
      </c>
      <c r="D193" s="61" t="s">
        <v>1620</v>
      </c>
      <c r="E193" s="74" t="s">
        <v>561</v>
      </c>
      <c r="F193" s="40" t="s">
        <v>1621</v>
      </c>
      <c r="G193" s="43" t="s">
        <v>1622</v>
      </c>
      <c r="H193" s="40">
        <v>6</v>
      </c>
      <c r="I193" s="40">
        <v>0</v>
      </c>
      <c r="J193" s="40" t="s">
        <v>555</v>
      </c>
      <c r="K193" s="40" t="s">
        <v>1623</v>
      </c>
      <c r="L193" s="40" t="s">
        <v>1610</v>
      </c>
      <c r="M193" s="61" t="s">
        <v>1611</v>
      </c>
      <c r="N193" s="61" t="s">
        <v>1612</v>
      </c>
      <c r="O193" s="40" t="s">
        <v>1613</v>
      </c>
    </row>
    <row r="194" spans="1:15">
      <c r="A194" s="40">
        <v>107</v>
      </c>
      <c r="B194" s="339" t="s">
        <v>562</v>
      </c>
      <c r="C194" s="40" t="s">
        <v>181</v>
      </c>
      <c r="D194" s="61" t="s">
        <v>1624</v>
      </c>
      <c r="E194" s="81" t="s">
        <v>563</v>
      </c>
      <c r="F194" s="40" t="s">
        <v>1625</v>
      </c>
      <c r="G194" s="43" t="s">
        <v>1623</v>
      </c>
      <c r="H194" s="40">
        <v>5</v>
      </c>
      <c r="I194" s="40">
        <v>3</v>
      </c>
      <c r="J194" s="40" t="s">
        <v>555</v>
      </c>
      <c r="K194" s="40" t="s">
        <v>1623</v>
      </c>
      <c r="L194" s="40" t="s">
        <v>1610</v>
      </c>
      <c r="M194" s="61" t="s">
        <v>1611</v>
      </c>
      <c r="N194" s="61" t="s">
        <v>1612</v>
      </c>
      <c r="O194" s="40">
        <v>15260796553</v>
      </c>
    </row>
    <row r="195" spans="1:15">
      <c r="A195" s="40">
        <v>108</v>
      </c>
      <c r="B195" s="339" t="s">
        <v>564</v>
      </c>
      <c r="C195" s="40" t="s">
        <v>181</v>
      </c>
      <c r="D195" s="61" t="s">
        <v>1626</v>
      </c>
      <c r="E195" s="74" t="s">
        <v>565</v>
      </c>
      <c r="F195" s="40" t="s">
        <v>1627</v>
      </c>
      <c r="G195" s="43" t="s">
        <v>1628</v>
      </c>
      <c r="H195" s="40">
        <v>7</v>
      </c>
      <c r="I195" s="40">
        <v>2</v>
      </c>
      <c r="J195" s="40" t="s">
        <v>555</v>
      </c>
      <c r="K195" s="40" t="s">
        <v>1623</v>
      </c>
      <c r="L195" s="40" t="s">
        <v>1610</v>
      </c>
      <c r="M195" s="61" t="s">
        <v>1611</v>
      </c>
      <c r="N195" s="61" t="s">
        <v>1612</v>
      </c>
      <c r="O195" s="40" t="s">
        <v>1613</v>
      </c>
    </row>
    <row r="196" spans="1:15">
      <c r="A196" s="40">
        <v>109</v>
      </c>
      <c r="B196" s="339" t="s">
        <v>567</v>
      </c>
      <c r="C196" s="40" t="s">
        <v>181</v>
      </c>
      <c r="D196" s="61" t="s">
        <v>1629</v>
      </c>
      <c r="E196" s="74" t="s">
        <v>568</v>
      </c>
      <c r="F196" s="40" t="s">
        <v>1630</v>
      </c>
      <c r="G196" s="43" t="s">
        <v>1623</v>
      </c>
      <c r="H196" s="40">
        <v>1</v>
      </c>
      <c r="I196" s="40">
        <v>0</v>
      </c>
      <c r="J196" s="40" t="s">
        <v>555</v>
      </c>
      <c r="K196" s="40" t="s">
        <v>1623</v>
      </c>
      <c r="L196" s="40" t="s">
        <v>1610</v>
      </c>
      <c r="M196" s="61" t="s">
        <v>1611</v>
      </c>
      <c r="N196" s="61" t="s">
        <v>1612</v>
      </c>
      <c r="O196" s="40" t="s">
        <v>1613</v>
      </c>
    </row>
    <row r="197" spans="1:15">
      <c r="A197" s="39">
        <v>110</v>
      </c>
      <c r="B197" s="339" t="s">
        <v>569</v>
      </c>
      <c r="C197" s="40" t="s">
        <v>181</v>
      </c>
      <c r="D197" s="61" t="s">
        <v>1631</v>
      </c>
      <c r="E197" s="74" t="s">
        <v>570</v>
      </c>
      <c r="F197" s="40" t="s">
        <v>1632</v>
      </c>
      <c r="G197" s="43"/>
      <c r="H197" s="40">
        <v>0</v>
      </c>
      <c r="I197" s="40">
        <v>0</v>
      </c>
      <c r="J197" s="40" t="s">
        <v>555</v>
      </c>
      <c r="K197" s="40" t="s">
        <v>1623</v>
      </c>
      <c r="L197" s="40" t="s">
        <v>1610</v>
      </c>
      <c r="M197" s="61" t="s">
        <v>1611</v>
      </c>
      <c r="N197" s="61" t="s">
        <v>1612</v>
      </c>
      <c r="O197" s="40" t="s">
        <v>1613</v>
      </c>
    </row>
    <row r="198" spans="1:15">
      <c r="A198" s="46"/>
      <c r="B198" s="60"/>
      <c r="C198" s="40" t="s">
        <v>181</v>
      </c>
      <c r="D198" s="61" t="s">
        <v>1633</v>
      </c>
      <c r="E198" s="81" t="s">
        <v>573</v>
      </c>
      <c r="F198" s="40" t="s">
        <v>1634</v>
      </c>
      <c r="G198" s="43" t="s">
        <v>1635</v>
      </c>
      <c r="H198" s="40">
        <v>7</v>
      </c>
      <c r="I198" s="40">
        <v>2</v>
      </c>
      <c r="J198" s="40" t="s">
        <v>1618</v>
      </c>
      <c r="K198" s="40" t="s">
        <v>1619</v>
      </c>
      <c r="L198" s="40" t="s">
        <v>1610</v>
      </c>
      <c r="M198" s="61" t="s">
        <v>1611</v>
      </c>
      <c r="N198" s="61" t="s">
        <v>1612</v>
      </c>
      <c r="O198" s="40" t="s">
        <v>1613</v>
      </c>
    </row>
    <row r="199" spans="1:15">
      <c r="A199" s="47"/>
      <c r="B199" s="60"/>
      <c r="C199" s="40" t="s">
        <v>181</v>
      </c>
      <c r="D199" s="61" t="s">
        <v>1631</v>
      </c>
      <c r="E199" s="74" t="s">
        <v>574</v>
      </c>
      <c r="F199" s="40" t="s">
        <v>1636</v>
      </c>
      <c r="G199" s="43" t="s">
        <v>1637</v>
      </c>
      <c r="H199" s="40">
        <v>2</v>
      </c>
      <c r="I199" s="40">
        <v>0</v>
      </c>
      <c r="J199" s="40" t="s">
        <v>1618</v>
      </c>
      <c r="K199" s="40" t="s">
        <v>1619</v>
      </c>
      <c r="L199" s="40" t="s">
        <v>1610</v>
      </c>
      <c r="M199" s="61" t="s">
        <v>1611</v>
      </c>
      <c r="N199" s="61" t="s">
        <v>1612</v>
      </c>
      <c r="O199" s="40" t="s">
        <v>1613</v>
      </c>
    </row>
    <row r="200" spans="1:15">
      <c r="A200" s="40">
        <v>111</v>
      </c>
      <c r="B200" s="40" t="s">
        <v>575</v>
      </c>
      <c r="C200" s="40" t="s">
        <v>181</v>
      </c>
      <c r="D200" s="61" t="s">
        <v>1643</v>
      </c>
      <c r="E200" s="82" t="s">
        <v>576</v>
      </c>
      <c r="F200" s="40" t="s">
        <v>1644</v>
      </c>
      <c r="G200" s="43" t="s">
        <v>1645</v>
      </c>
      <c r="H200" s="40">
        <v>13</v>
      </c>
      <c r="I200" s="40">
        <v>1</v>
      </c>
      <c r="J200" s="40" t="s">
        <v>555</v>
      </c>
      <c r="K200" s="40" t="s">
        <v>1623</v>
      </c>
      <c r="L200" s="40" t="s">
        <v>1610</v>
      </c>
      <c r="M200" s="61" t="s">
        <v>1611</v>
      </c>
      <c r="N200" s="61" t="s">
        <v>1612</v>
      </c>
      <c r="O200" s="40" t="s">
        <v>1613</v>
      </c>
    </row>
    <row r="201" spans="1:15">
      <c r="A201" s="40">
        <v>112</v>
      </c>
      <c r="B201" s="40" t="s">
        <v>577</v>
      </c>
      <c r="C201" s="40" t="s">
        <v>181</v>
      </c>
      <c r="D201" s="61" t="s">
        <v>1646</v>
      </c>
      <c r="E201" s="40" t="s">
        <v>578</v>
      </c>
      <c r="F201" s="40" t="s">
        <v>1647</v>
      </c>
      <c r="G201" s="43" t="s">
        <v>1648</v>
      </c>
      <c r="H201" s="40">
        <v>4</v>
      </c>
      <c r="I201" s="40">
        <v>1</v>
      </c>
      <c r="J201" s="40" t="s">
        <v>555</v>
      </c>
      <c r="K201" s="40" t="s">
        <v>1623</v>
      </c>
      <c r="L201" s="40" t="s">
        <v>1610</v>
      </c>
      <c r="M201" s="61" t="s">
        <v>1611</v>
      </c>
      <c r="N201" s="61" t="s">
        <v>1612</v>
      </c>
      <c r="O201" s="40" t="s">
        <v>1613</v>
      </c>
    </row>
    <row r="202" spans="1:15">
      <c r="A202" s="40">
        <v>113</v>
      </c>
      <c r="B202" s="340" t="s">
        <v>183</v>
      </c>
      <c r="C202" s="40" t="s">
        <v>187</v>
      </c>
      <c r="D202" s="61" t="s">
        <v>1656</v>
      </c>
      <c r="E202" s="42" t="s">
        <v>184</v>
      </c>
      <c r="F202" s="43" t="s">
        <v>1657</v>
      </c>
      <c r="G202" s="43" t="s">
        <v>1658</v>
      </c>
      <c r="H202" s="65">
        <v>0</v>
      </c>
      <c r="I202" s="40">
        <v>0</v>
      </c>
      <c r="J202" s="40" t="s">
        <v>1659</v>
      </c>
      <c r="K202" s="40">
        <v>13960345725</v>
      </c>
      <c r="L202" s="40" t="s">
        <v>1661</v>
      </c>
      <c r="M202" s="61">
        <v>13506939669</v>
      </c>
      <c r="N202" s="61" t="s">
        <v>656</v>
      </c>
      <c r="O202" s="40">
        <v>15906037325</v>
      </c>
    </row>
    <row r="203" spans="1:15">
      <c r="A203" s="40">
        <v>114</v>
      </c>
      <c r="B203" s="40" t="s">
        <v>188</v>
      </c>
      <c r="C203" s="40" t="s">
        <v>187</v>
      </c>
      <c r="D203" s="61" t="s">
        <v>1662</v>
      </c>
      <c r="E203" s="40" t="s">
        <v>189</v>
      </c>
      <c r="F203" s="40" t="s">
        <v>1663</v>
      </c>
      <c r="G203" s="43" t="s">
        <v>1664</v>
      </c>
      <c r="H203" s="65">
        <v>0</v>
      </c>
      <c r="I203" s="40">
        <v>0</v>
      </c>
      <c r="J203" s="40" t="s">
        <v>1659</v>
      </c>
      <c r="K203" s="40" t="s">
        <v>1660</v>
      </c>
      <c r="L203" s="40" t="s">
        <v>1661</v>
      </c>
      <c r="M203" s="61">
        <v>13506939669</v>
      </c>
      <c r="N203" s="61" t="s">
        <v>656</v>
      </c>
      <c r="O203" s="40">
        <v>15906037325</v>
      </c>
    </row>
    <row r="204" spans="1:15">
      <c r="A204" s="40">
        <v>115</v>
      </c>
      <c r="B204" s="40" t="s">
        <v>190</v>
      </c>
      <c r="C204" s="40" t="s">
        <v>187</v>
      </c>
      <c r="D204" s="61" t="s">
        <v>1662</v>
      </c>
      <c r="E204" s="40" t="s">
        <v>191</v>
      </c>
      <c r="F204" s="340" t="s">
        <v>1665</v>
      </c>
      <c r="G204" s="43" t="s">
        <v>1666</v>
      </c>
      <c r="H204" s="65">
        <v>1</v>
      </c>
      <c r="I204" s="40">
        <v>0</v>
      </c>
      <c r="J204" s="40" t="s">
        <v>656</v>
      </c>
      <c r="K204" s="40">
        <v>15906037325</v>
      </c>
      <c r="L204" s="40" t="s">
        <v>1661</v>
      </c>
      <c r="M204" s="61">
        <v>13506939669</v>
      </c>
      <c r="N204" s="61" t="s">
        <v>656</v>
      </c>
      <c r="O204" s="40">
        <v>15906037325</v>
      </c>
    </row>
    <row r="205" spans="1:15">
      <c r="A205" s="39">
        <v>116</v>
      </c>
      <c r="B205" s="340" t="s">
        <v>582</v>
      </c>
      <c r="C205" s="40" t="s">
        <v>187</v>
      </c>
      <c r="D205" s="61" t="s">
        <v>1668</v>
      </c>
      <c r="E205" s="42" t="s">
        <v>583</v>
      </c>
      <c r="F205" s="43" t="s">
        <v>1669</v>
      </c>
      <c r="G205" s="68" t="s">
        <v>1670</v>
      </c>
      <c r="H205" s="65">
        <v>0</v>
      </c>
      <c r="I205" s="65">
        <v>0</v>
      </c>
      <c r="J205" s="40" t="s">
        <v>1671</v>
      </c>
      <c r="K205" s="40">
        <v>15392260386</v>
      </c>
      <c r="L205" s="40" t="s">
        <v>1661</v>
      </c>
      <c r="M205" s="61">
        <v>13506939669</v>
      </c>
      <c r="N205" s="61" t="s">
        <v>656</v>
      </c>
      <c r="O205" s="40">
        <v>15906037325</v>
      </c>
    </row>
    <row r="206" spans="1:15">
      <c r="A206" s="47"/>
      <c r="B206" s="40"/>
      <c r="C206" s="40" t="s">
        <v>187</v>
      </c>
      <c r="D206" s="61" t="s">
        <v>1672</v>
      </c>
      <c r="E206" s="42" t="s">
        <v>586</v>
      </c>
      <c r="F206" s="43" t="s">
        <v>1673</v>
      </c>
      <c r="G206" s="68" t="s">
        <v>1674</v>
      </c>
      <c r="H206" s="65">
        <v>0</v>
      </c>
      <c r="I206" s="65">
        <v>0</v>
      </c>
      <c r="J206" s="40" t="s">
        <v>1671</v>
      </c>
      <c r="K206" s="40" t="s">
        <v>1675</v>
      </c>
      <c r="L206" s="40" t="s">
        <v>1661</v>
      </c>
      <c r="M206" s="61">
        <v>13506939669</v>
      </c>
      <c r="N206" s="61" t="s">
        <v>656</v>
      </c>
      <c r="O206" s="40">
        <v>15906037325</v>
      </c>
    </row>
    <row r="207" spans="1:15">
      <c r="A207" s="40">
        <v>117</v>
      </c>
      <c r="B207" s="340" t="s">
        <v>587</v>
      </c>
      <c r="C207" s="40" t="s">
        <v>187</v>
      </c>
      <c r="D207" s="61" t="s">
        <v>1676</v>
      </c>
      <c r="E207" s="42" t="s">
        <v>588</v>
      </c>
      <c r="F207" s="43" t="s">
        <v>1677</v>
      </c>
      <c r="G207" s="43" t="s">
        <v>1678</v>
      </c>
      <c r="H207" s="65">
        <v>0</v>
      </c>
      <c r="I207" s="65">
        <v>0</v>
      </c>
      <c r="J207" s="40" t="s">
        <v>1679</v>
      </c>
      <c r="K207" s="40">
        <v>13960427030</v>
      </c>
      <c r="L207" s="40" t="s">
        <v>1661</v>
      </c>
      <c r="M207" s="61">
        <v>13506939669</v>
      </c>
      <c r="N207" s="61" t="s">
        <v>656</v>
      </c>
      <c r="O207" s="40">
        <v>15906037325</v>
      </c>
    </row>
    <row r="208" spans="1:15">
      <c r="A208" s="39">
        <v>118</v>
      </c>
      <c r="B208" s="340" t="s">
        <v>591</v>
      </c>
      <c r="C208" s="40" t="s">
        <v>187</v>
      </c>
      <c r="D208" s="61" t="s">
        <v>1680</v>
      </c>
      <c r="E208" s="42" t="s">
        <v>592</v>
      </c>
      <c r="F208" s="43" t="s">
        <v>1681</v>
      </c>
      <c r="G208" s="68" t="s">
        <v>1682</v>
      </c>
      <c r="H208" s="65">
        <v>1</v>
      </c>
      <c r="I208" s="65">
        <v>1</v>
      </c>
      <c r="J208" s="40" t="s">
        <v>1679</v>
      </c>
      <c r="K208" s="40" t="s">
        <v>1683</v>
      </c>
      <c r="L208" s="40" t="s">
        <v>1661</v>
      </c>
      <c r="M208" s="61">
        <v>13506939669</v>
      </c>
      <c r="N208" s="61" t="s">
        <v>656</v>
      </c>
      <c r="O208" s="40">
        <v>15906037325</v>
      </c>
    </row>
    <row r="209" spans="1:15">
      <c r="A209" s="47"/>
      <c r="B209" s="40"/>
      <c r="C209" s="40" t="s">
        <v>187</v>
      </c>
      <c r="D209" s="61" t="s">
        <v>1684</v>
      </c>
      <c r="E209" s="42" t="s">
        <v>594</v>
      </c>
      <c r="F209" s="43" t="s">
        <v>1685</v>
      </c>
      <c r="G209" s="68" t="s">
        <v>1686</v>
      </c>
      <c r="H209" s="65">
        <v>1</v>
      </c>
      <c r="I209" s="65">
        <v>1</v>
      </c>
      <c r="J209" s="40" t="s">
        <v>1679</v>
      </c>
      <c r="K209" s="40" t="s">
        <v>1683</v>
      </c>
      <c r="L209" s="40" t="s">
        <v>1661</v>
      </c>
      <c r="M209" s="61">
        <v>13506939669</v>
      </c>
      <c r="N209" s="61" t="s">
        <v>656</v>
      </c>
      <c r="O209" s="40">
        <v>15906037325</v>
      </c>
    </row>
    <row r="210" spans="1:15">
      <c r="A210" s="40">
        <v>119</v>
      </c>
      <c r="B210" s="340" t="s">
        <v>596</v>
      </c>
      <c r="C210" s="40" t="s">
        <v>187</v>
      </c>
      <c r="D210" s="61" t="s">
        <v>1687</v>
      </c>
      <c r="E210" s="42" t="s">
        <v>597</v>
      </c>
      <c r="F210" s="43" t="s">
        <v>1688</v>
      </c>
      <c r="G210" s="68" t="s">
        <v>1689</v>
      </c>
      <c r="H210" s="65">
        <v>2</v>
      </c>
      <c r="I210" s="65">
        <v>2</v>
      </c>
      <c r="J210" s="40" t="s">
        <v>656</v>
      </c>
      <c r="K210" s="40">
        <v>15906037325</v>
      </c>
      <c r="L210" s="40" t="s">
        <v>1661</v>
      </c>
      <c r="M210" s="61">
        <v>13506939669</v>
      </c>
      <c r="N210" s="61" t="s">
        <v>656</v>
      </c>
      <c r="O210" s="40">
        <v>15906037325</v>
      </c>
    </row>
    <row r="211" spans="1:15">
      <c r="A211" s="40">
        <v>120</v>
      </c>
      <c r="B211" s="340" t="s">
        <v>599</v>
      </c>
      <c r="C211" s="40" t="s">
        <v>187</v>
      </c>
      <c r="D211" s="61" t="s">
        <v>1690</v>
      </c>
      <c r="E211" s="42" t="s">
        <v>600</v>
      </c>
      <c r="F211" s="43" t="s">
        <v>1691</v>
      </c>
      <c r="G211" s="68" t="s">
        <v>1692</v>
      </c>
      <c r="H211" s="65">
        <v>2</v>
      </c>
      <c r="I211" s="65">
        <v>2</v>
      </c>
      <c r="J211" s="40" t="s">
        <v>656</v>
      </c>
      <c r="K211" s="40" t="s">
        <v>1667</v>
      </c>
      <c r="L211" s="40" t="s">
        <v>1661</v>
      </c>
      <c r="M211" s="61">
        <v>13506939669</v>
      </c>
      <c r="N211" s="61" t="s">
        <v>656</v>
      </c>
      <c r="O211" s="40">
        <v>15906037325</v>
      </c>
    </row>
    <row r="212" spans="1:15">
      <c r="A212" s="40">
        <v>121</v>
      </c>
      <c r="B212" s="40" t="s">
        <v>602</v>
      </c>
      <c r="C212" s="40" t="s">
        <v>187</v>
      </c>
      <c r="D212" s="61" t="s">
        <v>1693</v>
      </c>
      <c r="E212" s="40" t="s">
        <v>603</v>
      </c>
      <c r="F212" s="340" t="s">
        <v>1694</v>
      </c>
      <c r="G212" s="43" t="s">
        <v>1695</v>
      </c>
      <c r="H212" s="65">
        <v>2</v>
      </c>
      <c r="I212" s="65">
        <v>2</v>
      </c>
      <c r="J212" s="40" t="s">
        <v>656</v>
      </c>
      <c r="K212" s="40" t="s">
        <v>1667</v>
      </c>
      <c r="L212" s="40" t="s">
        <v>1661</v>
      </c>
      <c r="M212" s="61">
        <v>13506939669</v>
      </c>
      <c r="N212" s="61" t="s">
        <v>656</v>
      </c>
      <c r="O212" s="40">
        <v>15906037325</v>
      </c>
    </row>
    <row r="213" spans="1:15">
      <c r="A213" s="40">
        <v>122</v>
      </c>
      <c r="B213" s="40" t="s">
        <v>194</v>
      </c>
      <c r="C213" s="40" t="s">
        <v>187</v>
      </c>
      <c r="D213" s="61" t="s">
        <v>1696</v>
      </c>
      <c r="E213" s="40" t="s">
        <v>195</v>
      </c>
      <c r="F213" s="340" t="s">
        <v>1697</v>
      </c>
      <c r="G213" s="43" t="s">
        <v>1698</v>
      </c>
      <c r="H213" s="65">
        <v>3</v>
      </c>
      <c r="I213" s="65">
        <v>3</v>
      </c>
      <c r="J213" s="40" t="s">
        <v>1659</v>
      </c>
      <c r="K213" s="40">
        <v>13960345725</v>
      </c>
      <c r="L213" s="40" t="s">
        <v>1661</v>
      </c>
      <c r="M213" s="61">
        <v>13506939669</v>
      </c>
      <c r="N213" s="61" t="s">
        <v>656</v>
      </c>
      <c r="O213" s="40">
        <v>15906037325</v>
      </c>
    </row>
    <row r="214" spans="1:15">
      <c r="A214" s="40">
        <v>123</v>
      </c>
      <c r="B214" s="40" t="s">
        <v>605</v>
      </c>
      <c r="C214" s="40" t="s">
        <v>187</v>
      </c>
      <c r="D214" s="61" t="s">
        <v>1699</v>
      </c>
      <c r="E214" s="40" t="s">
        <v>606</v>
      </c>
      <c r="F214" s="340" t="s">
        <v>1700</v>
      </c>
      <c r="G214" s="43" t="s">
        <v>1701</v>
      </c>
      <c r="H214" s="65">
        <v>2</v>
      </c>
      <c r="I214" s="65">
        <v>1</v>
      </c>
      <c r="J214" s="40" t="s">
        <v>656</v>
      </c>
      <c r="K214" s="40" t="s">
        <v>1667</v>
      </c>
      <c r="L214" s="40" t="s">
        <v>1661</v>
      </c>
      <c r="M214" s="61">
        <v>13506939669</v>
      </c>
      <c r="N214" s="61" t="s">
        <v>656</v>
      </c>
      <c r="O214" s="40">
        <v>15906037325</v>
      </c>
    </row>
    <row r="215" spans="1:15">
      <c r="A215" s="40">
        <v>124</v>
      </c>
      <c r="B215" s="40" t="s">
        <v>608</v>
      </c>
      <c r="C215" s="40" t="s">
        <v>187</v>
      </c>
      <c r="D215" s="61" t="s">
        <v>1702</v>
      </c>
      <c r="E215" s="40" t="s">
        <v>609</v>
      </c>
      <c r="F215" s="340" t="s">
        <v>1703</v>
      </c>
      <c r="G215" s="43" t="s">
        <v>1704</v>
      </c>
      <c r="H215" s="65">
        <v>3</v>
      </c>
      <c r="I215" s="65">
        <v>2</v>
      </c>
      <c r="J215" s="40" t="s">
        <v>656</v>
      </c>
      <c r="K215" s="40" t="s">
        <v>1667</v>
      </c>
      <c r="L215" s="40" t="s">
        <v>1661</v>
      </c>
      <c r="M215" s="61">
        <v>13506939669</v>
      </c>
      <c r="N215" s="61" t="s">
        <v>656</v>
      </c>
      <c r="O215" s="40">
        <v>15906037325</v>
      </c>
    </row>
    <row r="216" spans="1:15">
      <c r="A216" s="40">
        <v>125</v>
      </c>
      <c r="B216" s="40" t="s">
        <v>611</v>
      </c>
      <c r="C216" s="40" t="s">
        <v>187</v>
      </c>
      <c r="D216" s="61" t="s">
        <v>1705</v>
      </c>
      <c r="E216" s="40" t="s">
        <v>612</v>
      </c>
      <c r="F216" s="340" t="s">
        <v>1706</v>
      </c>
      <c r="G216" s="43" t="s">
        <v>1707</v>
      </c>
      <c r="H216" s="65">
        <v>0</v>
      </c>
      <c r="I216" s="65">
        <v>0</v>
      </c>
      <c r="J216" s="40" t="s">
        <v>1679</v>
      </c>
      <c r="K216" s="40" t="s">
        <v>1683</v>
      </c>
      <c r="L216" s="40" t="s">
        <v>1661</v>
      </c>
      <c r="M216" s="61">
        <v>13506939669</v>
      </c>
      <c r="N216" s="61" t="s">
        <v>656</v>
      </c>
      <c r="O216" s="40">
        <v>15906037325</v>
      </c>
    </row>
    <row r="217" spans="1:15">
      <c r="A217" s="40">
        <v>126</v>
      </c>
      <c r="B217" s="40" t="s">
        <v>613</v>
      </c>
      <c r="C217" s="40" t="s">
        <v>187</v>
      </c>
      <c r="D217" s="61" t="s">
        <v>1708</v>
      </c>
      <c r="E217" s="40" t="s">
        <v>614</v>
      </c>
      <c r="F217" s="340" t="s">
        <v>1709</v>
      </c>
      <c r="G217" s="43" t="s">
        <v>1710</v>
      </c>
      <c r="H217" s="65">
        <v>2</v>
      </c>
      <c r="I217" s="65">
        <v>0</v>
      </c>
      <c r="J217" s="40" t="s">
        <v>656</v>
      </c>
      <c r="K217" s="40" t="s">
        <v>1667</v>
      </c>
      <c r="L217" s="40" t="s">
        <v>1661</v>
      </c>
      <c r="M217" s="61">
        <v>13506939669</v>
      </c>
      <c r="N217" s="61" t="s">
        <v>656</v>
      </c>
      <c r="O217" s="40">
        <v>15906037325</v>
      </c>
    </row>
    <row r="218" spans="1:15">
      <c r="A218" s="40">
        <v>127</v>
      </c>
      <c r="B218" s="40" t="s">
        <v>616</v>
      </c>
      <c r="C218" s="40" t="s">
        <v>187</v>
      </c>
      <c r="D218" s="83" t="s">
        <v>2462</v>
      </c>
      <c r="E218" s="42" t="s">
        <v>617</v>
      </c>
      <c r="F218" s="43" t="s">
        <v>2463</v>
      </c>
      <c r="G218" s="43" t="s">
        <v>2464</v>
      </c>
      <c r="H218" s="65">
        <v>2</v>
      </c>
      <c r="I218" s="65">
        <v>2</v>
      </c>
      <c r="J218" s="40" t="s">
        <v>2465</v>
      </c>
      <c r="K218" s="40">
        <v>13559043075</v>
      </c>
      <c r="L218" s="40" t="s">
        <v>1661</v>
      </c>
      <c r="M218" s="61">
        <v>13506939669</v>
      </c>
      <c r="N218" s="61" t="s">
        <v>656</v>
      </c>
      <c r="O218" s="40">
        <v>15906037325</v>
      </c>
    </row>
    <row r="219" spans="1:15">
      <c r="A219" s="40">
        <v>128</v>
      </c>
      <c r="B219" s="40" t="s">
        <v>621</v>
      </c>
      <c r="C219" s="40" t="s">
        <v>187</v>
      </c>
      <c r="D219" s="83" t="s">
        <v>2466</v>
      </c>
      <c r="E219" s="42" t="s">
        <v>622</v>
      </c>
      <c r="F219" s="43" t="s">
        <v>2467</v>
      </c>
      <c r="G219" s="43" t="s">
        <v>2468</v>
      </c>
      <c r="H219" s="65">
        <v>0</v>
      </c>
      <c r="I219" s="65">
        <v>0</v>
      </c>
      <c r="J219" s="40" t="s">
        <v>1671</v>
      </c>
      <c r="K219" s="40" t="s">
        <v>1675</v>
      </c>
      <c r="L219" s="40" t="s">
        <v>1661</v>
      </c>
      <c r="M219" s="61">
        <v>13506939669</v>
      </c>
      <c r="N219" s="61" t="s">
        <v>656</v>
      </c>
      <c r="O219" s="40">
        <v>15906037325</v>
      </c>
    </row>
    <row r="220" spans="1:15">
      <c r="A220" s="40">
        <v>129</v>
      </c>
      <c r="B220" s="40" t="s">
        <v>623</v>
      </c>
      <c r="C220" s="40" t="s">
        <v>187</v>
      </c>
      <c r="D220" s="83" t="s">
        <v>2469</v>
      </c>
      <c r="E220" s="42" t="s">
        <v>624</v>
      </c>
      <c r="F220" s="43" t="s">
        <v>2470</v>
      </c>
      <c r="G220" s="43" t="s">
        <v>2471</v>
      </c>
      <c r="H220" s="65">
        <v>2</v>
      </c>
      <c r="I220" s="65">
        <v>2</v>
      </c>
      <c r="J220" s="40" t="s">
        <v>2465</v>
      </c>
      <c r="K220" s="40">
        <v>13559043075</v>
      </c>
      <c r="L220" s="40" t="s">
        <v>1661</v>
      </c>
      <c r="M220" s="61">
        <v>13506939669</v>
      </c>
      <c r="N220" s="61" t="s">
        <v>656</v>
      </c>
      <c r="O220" s="40">
        <v>15906037325</v>
      </c>
    </row>
    <row r="221" spans="1:15">
      <c r="A221" s="40">
        <v>130</v>
      </c>
      <c r="B221" s="40" t="s">
        <v>625</v>
      </c>
      <c r="C221" s="40" t="s">
        <v>187</v>
      </c>
      <c r="D221" s="83" t="s">
        <v>2472</v>
      </c>
      <c r="E221" s="42" t="s">
        <v>626</v>
      </c>
      <c r="F221" s="43" t="s">
        <v>2473</v>
      </c>
      <c r="G221" s="43" t="s">
        <v>2474</v>
      </c>
      <c r="H221" s="65">
        <v>0</v>
      </c>
      <c r="I221" s="65">
        <v>0</v>
      </c>
      <c r="J221" s="40" t="s">
        <v>2465</v>
      </c>
      <c r="K221" s="40">
        <v>13559043075</v>
      </c>
      <c r="L221" s="40" t="s">
        <v>1661</v>
      </c>
      <c r="M221" s="61">
        <v>13506939669</v>
      </c>
      <c r="N221" s="61" t="s">
        <v>656</v>
      </c>
      <c r="O221" s="40">
        <v>15906037325</v>
      </c>
    </row>
    <row r="222" spans="1:15">
      <c r="A222" s="40">
        <v>131</v>
      </c>
      <c r="B222" s="40" t="s">
        <v>627</v>
      </c>
      <c r="C222" s="40" t="s">
        <v>187</v>
      </c>
      <c r="D222" s="83" t="s">
        <v>2475</v>
      </c>
      <c r="E222" s="42" t="s">
        <v>628</v>
      </c>
      <c r="F222" s="43" t="s">
        <v>2476</v>
      </c>
      <c r="G222" s="43" t="s">
        <v>2477</v>
      </c>
      <c r="H222" s="65">
        <v>2</v>
      </c>
      <c r="I222" s="65">
        <v>2</v>
      </c>
      <c r="J222" s="40" t="s">
        <v>1679</v>
      </c>
      <c r="K222" s="40" t="s">
        <v>1683</v>
      </c>
      <c r="L222" s="40" t="s">
        <v>1661</v>
      </c>
      <c r="M222" s="61">
        <v>13506939669</v>
      </c>
      <c r="N222" s="61" t="s">
        <v>656</v>
      </c>
      <c r="O222" s="40">
        <v>15906037325</v>
      </c>
    </row>
    <row r="223" spans="1:15">
      <c r="A223" s="40">
        <v>132</v>
      </c>
      <c r="B223" s="40" t="s">
        <v>630</v>
      </c>
      <c r="C223" s="40" t="s">
        <v>187</v>
      </c>
      <c r="D223" s="83" t="s">
        <v>2478</v>
      </c>
      <c r="E223" s="42" t="s">
        <v>631</v>
      </c>
      <c r="F223" s="43" t="s">
        <v>2479</v>
      </c>
      <c r="G223" s="43" t="s">
        <v>2480</v>
      </c>
      <c r="H223" s="65">
        <v>0</v>
      </c>
      <c r="I223" s="65">
        <v>0</v>
      </c>
      <c r="J223" s="40" t="s">
        <v>1679</v>
      </c>
      <c r="K223" s="40" t="s">
        <v>1683</v>
      </c>
      <c r="L223" s="40" t="s">
        <v>1661</v>
      </c>
      <c r="M223" s="61">
        <v>13506939669</v>
      </c>
      <c r="N223" s="61" t="s">
        <v>656</v>
      </c>
      <c r="O223" s="40">
        <v>15906037325</v>
      </c>
    </row>
    <row r="224" spans="1:15">
      <c r="A224" s="40">
        <v>133</v>
      </c>
      <c r="B224" s="40" t="s">
        <v>634</v>
      </c>
      <c r="C224" s="40" t="s">
        <v>187</v>
      </c>
      <c r="D224" s="83" t="s">
        <v>2481</v>
      </c>
      <c r="E224" s="42" t="s">
        <v>635</v>
      </c>
      <c r="F224" s="43" t="s">
        <v>2482</v>
      </c>
      <c r="G224" s="43" t="s">
        <v>2483</v>
      </c>
      <c r="H224" s="65">
        <v>0</v>
      </c>
      <c r="I224" s="65">
        <v>0</v>
      </c>
      <c r="J224" s="40" t="s">
        <v>1659</v>
      </c>
      <c r="K224" s="40" t="s">
        <v>1660</v>
      </c>
      <c r="L224" s="40" t="s">
        <v>1661</v>
      </c>
      <c r="M224" s="61">
        <v>13506939669</v>
      </c>
      <c r="N224" s="61" t="s">
        <v>656</v>
      </c>
      <c r="O224" s="40">
        <v>15906037325</v>
      </c>
    </row>
    <row r="225" spans="1:15">
      <c r="A225" s="40">
        <v>134</v>
      </c>
      <c r="B225" s="40" t="s">
        <v>636</v>
      </c>
      <c r="C225" s="40" t="s">
        <v>187</v>
      </c>
      <c r="D225" s="83" t="s">
        <v>2484</v>
      </c>
      <c r="E225" s="42" t="s">
        <v>637</v>
      </c>
      <c r="F225" s="43" t="s">
        <v>2485</v>
      </c>
      <c r="G225" s="43" t="s">
        <v>2486</v>
      </c>
      <c r="H225" s="65">
        <v>2</v>
      </c>
      <c r="I225" s="65">
        <v>2</v>
      </c>
      <c r="J225" s="40" t="s">
        <v>1679</v>
      </c>
      <c r="K225" s="40" t="s">
        <v>1683</v>
      </c>
      <c r="L225" s="40" t="s">
        <v>1661</v>
      </c>
      <c r="M225" s="61">
        <v>13506939669</v>
      </c>
      <c r="N225" s="61" t="s">
        <v>656</v>
      </c>
      <c r="O225" s="40">
        <v>15906037325</v>
      </c>
    </row>
    <row r="226" spans="1:15">
      <c r="A226" s="40">
        <v>135</v>
      </c>
      <c r="B226" s="40" t="s">
        <v>639</v>
      </c>
      <c r="C226" s="40" t="s">
        <v>187</v>
      </c>
      <c r="D226" s="83" t="s">
        <v>2487</v>
      </c>
      <c r="E226" s="42" t="s">
        <v>640</v>
      </c>
      <c r="F226" s="43" t="s">
        <v>2488</v>
      </c>
      <c r="G226" s="43" t="s">
        <v>2489</v>
      </c>
      <c r="H226" s="65">
        <v>1</v>
      </c>
      <c r="I226" s="65">
        <v>1</v>
      </c>
      <c r="J226" s="40" t="s">
        <v>1679</v>
      </c>
      <c r="K226" s="40" t="s">
        <v>1683</v>
      </c>
      <c r="L226" s="40" t="s">
        <v>1661</v>
      </c>
      <c r="M226" s="61">
        <v>13506939669</v>
      </c>
      <c r="N226" s="61" t="s">
        <v>656</v>
      </c>
      <c r="O226" s="40">
        <v>15906037325</v>
      </c>
    </row>
    <row r="227" spans="1:15">
      <c r="A227" s="40">
        <v>136</v>
      </c>
      <c r="B227" s="40" t="s">
        <v>642</v>
      </c>
      <c r="C227" s="40" t="s">
        <v>187</v>
      </c>
      <c r="D227" s="83" t="s">
        <v>2490</v>
      </c>
      <c r="E227" s="42" t="s">
        <v>643</v>
      </c>
      <c r="F227" s="43" t="s">
        <v>2491</v>
      </c>
      <c r="G227" s="43" t="s">
        <v>2492</v>
      </c>
      <c r="H227" s="65">
        <v>0</v>
      </c>
      <c r="I227" s="65">
        <v>0</v>
      </c>
      <c r="J227" s="40" t="s">
        <v>1671</v>
      </c>
      <c r="K227" s="40" t="s">
        <v>1675</v>
      </c>
      <c r="L227" s="40" t="s">
        <v>1661</v>
      </c>
      <c r="M227" s="61">
        <v>13506939669</v>
      </c>
      <c r="N227" s="61" t="s">
        <v>656</v>
      </c>
      <c r="O227" s="40">
        <v>15906037325</v>
      </c>
    </row>
    <row r="228" spans="1:15">
      <c r="A228" s="40">
        <v>137</v>
      </c>
      <c r="B228" s="40" t="s">
        <v>644</v>
      </c>
      <c r="C228" s="40" t="s">
        <v>187</v>
      </c>
      <c r="D228" s="83" t="s">
        <v>2481</v>
      </c>
      <c r="E228" s="42" t="s">
        <v>645</v>
      </c>
      <c r="F228" s="43" t="s">
        <v>2493</v>
      </c>
      <c r="G228" s="43" t="s">
        <v>2494</v>
      </c>
      <c r="H228" s="65">
        <v>4</v>
      </c>
      <c r="I228" s="65">
        <v>4</v>
      </c>
      <c r="J228" s="40" t="s">
        <v>1659</v>
      </c>
      <c r="K228" s="40" t="s">
        <v>1660</v>
      </c>
      <c r="L228" s="40" t="s">
        <v>1661</v>
      </c>
      <c r="M228" s="61">
        <v>13506939669</v>
      </c>
      <c r="N228" s="61" t="s">
        <v>656</v>
      </c>
      <c r="O228" s="40">
        <v>15906037325</v>
      </c>
    </row>
    <row r="229" spans="1:15">
      <c r="A229" s="40">
        <v>138</v>
      </c>
      <c r="B229" s="340" t="s">
        <v>196</v>
      </c>
      <c r="C229" s="40" t="s">
        <v>200</v>
      </c>
      <c r="D229" s="61" t="s">
        <v>1712</v>
      </c>
      <c r="E229" s="42" t="s">
        <v>197</v>
      </c>
      <c r="F229" s="43" t="s">
        <v>1713</v>
      </c>
      <c r="G229" s="43" t="s">
        <v>1714</v>
      </c>
      <c r="H229" s="65">
        <v>0</v>
      </c>
      <c r="I229" s="65">
        <v>0</v>
      </c>
      <c r="J229" s="40" t="s">
        <v>1715</v>
      </c>
      <c r="K229" s="40">
        <v>13615922056</v>
      </c>
      <c r="L229" s="40" t="s">
        <v>1716</v>
      </c>
      <c r="M229" s="61">
        <v>13600732297</v>
      </c>
      <c r="N229" s="61" t="s">
        <v>1717</v>
      </c>
      <c r="O229" s="40">
        <v>13505031885</v>
      </c>
    </row>
    <row r="230" spans="1:15">
      <c r="A230" s="39">
        <v>139</v>
      </c>
      <c r="B230" s="340" t="s">
        <v>201</v>
      </c>
      <c r="C230" s="40" t="s">
        <v>200</v>
      </c>
      <c r="D230" s="61" t="s">
        <v>1719</v>
      </c>
      <c r="E230" s="42" t="s">
        <v>202</v>
      </c>
      <c r="F230" s="43" t="s">
        <v>1720</v>
      </c>
      <c r="G230" s="43" t="s">
        <v>1721</v>
      </c>
      <c r="H230" s="65">
        <v>0</v>
      </c>
      <c r="I230" s="65">
        <v>0</v>
      </c>
      <c r="J230" s="40" t="s">
        <v>1715</v>
      </c>
      <c r="K230" s="40">
        <v>13615922056</v>
      </c>
      <c r="L230" s="40" t="s">
        <v>1716</v>
      </c>
      <c r="M230" s="61">
        <v>13600732297</v>
      </c>
      <c r="N230" s="61" t="s">
        <v>1717</v>
      </c>
      <c r="O230" s="40">
        <v>13505031885</v>
      </c>
    </row>
    <row r="231" spans="1:15">
      <c r="A231" s="47"/>
      <c r="B231" s="40"/>
      <c r="C231" s="40" t="s">
        <v>200</v>
      </c>
      <c r="D231" s="61" t="s">
        <v>1723</v>
      </c>
      <c r="E231" s="42" t="s">
        <v>203</v>
      </c>
      <c r="F231" s="43" t="s">
        <v>1724</v>
      </c>
      <c r="G231" s="43" t="s">
        <v>1725</v>
      </c>
      <c r="H231" s="65">
        <v>0</v>
      </c>
      <c r="I231" s="65">
        <v>0</v>
      </c>
      <c r="J231" s="40" t="s">
        <v>1715</v>
      </c>
      <c r="K231" s="40">
        <v>13615922056</v>
      </c>
      <c r="L231" s="40" t="s">
        <v>1716</v>
      </c>
      <c r="M231" s="61">
        <v>13600732297</v>
      </c>
      <c r="N231" s="61" t="s">
        <v>1717</v>
      </c>
      <c r="O231" s="40">
        <v>13505031885</v>
      </c>
    </row>
    <row r="232" spans="1:15">
      <c r="A232" s="39">
        <v>140</v>
      </c>
      <c r="B232" s="43" t="s">
        <v>204</v>
      </c>
      <c r="C232" s="40" t="s">
        <v>200</v>
      </c>
      <c r="D232" s="61" t="s">
        <v>1727</v>
      </c>
      <c r="E232" s="42" t="s">
        <v>205</v>
      </c>
      <c r="F232" s="43" t="s">
        <v>2495</v>
      </c>
      <c r="G232" s="43" t="s">
        <v>1729</v>
      </c>
      <c r="H232" s="65">
        <v>0</v>
      </c>
      <c r="I232" s="65">
        <v>0</v>
      </c>
      <c r="J232" s="40" t="s">
        <v>1730</v>
      </c>
      <c r="K232" s="40">
        <v>13859736066</v>
      </c>
      <c r="L232" s="40" t="s">
        <v>1716</v>
      </c>
      <c r="M232" s="61">
        <v>13600732297</v>
      </c>
      <c r="N232" s="61" t="s">
        <v>1717</v>
      </c>
      <c r="O232" s="40">
        <v>13505031885</v>
      </c>
    </row>
    <row r="233" spans="1:15">
      <c r="A233" s="47"/>
      <c r="B233" s="43"/>
      <c r="C233" s="40" t="s">
        <v>200</v>
      </c>
      <c r="D233" s="61" t="s">
        <v>1732</v>
      </c>
      <c r="E233" s="42" t="s">
        <v>208</v>
      </c>
      <c r="F233" s="43" t="s">
        <v>2496</v>
      </c>
      <c r="G233" s="43" t="s">
        <v>1734</v>
      </c>
      <c r="H233" s="65">
        <v>5</v>
      </c>
      <c r="I233" s="65">
        <v>2</v>
      </c>
      <c r="J233" s="40" t="s">
        <v>1730</v>
      </c>
      <c r="K233" s="40">
        <v>13859736066</v>
      </c>
      <c r="L233" s="40" t="s">
        <v>1716</v>
      </c>
      <c r="M233" s="61">
        <v>13600732297</v>
      </c>
      <c r="N233" s="61" t="s">
        <v>1717</v>
      </c>
      <c r="O233" s="40">
        <v>13505031885</v>
      </c>
    </row>
    <row r="234" spans="1:15">
      <c r="A234" s="40">
        <v>141</v>
      </c>
      <c r="B234" s="43" t="s">
        <v>211</v>
      </c>
      <c r="C234" s="40" t="s">
        <v>200</v>
      </c>
      <c r="D234" s="61" t="s">
        <v>1737</v>
      </c>
      <c r="E234" s="42" t="s">
        <v>212</v>
      </c>
      <c r="F234" s="43" t="s">
        <v>2497</v>
      </c>
      <c r="G234" s="43" t="s">
        <v>1739</v>
      </c>
      <c r="H234" s="65">
        <v>0</v>
      </c>
      <c r="I234" s="65">
        <v>0</v>
      </c>
      <c r="J234" s="40" t="s">
        <v>1740</v>
      </c>
      <c r="K234" s="40">
        <v>13959734353</v>
      </c>
      <c r="L234" s="40" t="s">
        <v>1716</v>
      </c>
      <c r="M234" s="61">
        <v>13600732297</v>
      </c>
      <c r="N234" s="61" t="s">
        <v>1717</v>
      </c>
      <c r="O234" s="40">
        <v>13505031885</v>
      </c>
    </row>
    <row r="235" spans="1:15">
      <c r="A235" s="40">
        <v>142</v>
      </c>
      <c r="B235" s="43" t="s">
        <v>213</v>
      </c>
      <c r="C235" s="40" t="s">
        <v>200</v>
      </c>
      <c r="D235" s="61" t="s">
        <v>1743</v>
      </c>
      <c r="E235" s="42" t="s">
        <v>214</v>
      </c>
      <c r="F235" s="43" t="s">
        <v>2498</v>
      </c>
      <c r="G235" s="43" t="s">
        <v>1745</v>
      </c>
      <c r="H235" s="65">
        <v>5</v>
      </c>
      <c r="I235" s="65">
        <v>0</v>
      </c>
      <c r="J235" s="40" t="s">
        <v>1740</v>
      </c>
      <c r="K235" s="40">
        <v>13959734353</v>
      </c>
      <c r="L235" s="40" t="s">
        <v>1716</v>
      </c>
      <c r="M235" s="61">
        <v>13600732297</v>
      </c>
      <c r="N235" s="61" t="s">
        <v>1717</v>
      </c>
      <c r="O235" s="40">
        <v>13505031885</v>
      </c>
    </row>
    <row r="236" spans="1:15">
      <c r="A236" s="40">
        <v>143</v>
      </c>
      <c r="B236" s="43" t="s">
        <v>215</v>
      </c>
      <c r="C236" s="40" t="s">
        <v>200</v>
      </c>
      <c r="D236" s="61" t="s">
        <v>1748</v>
      </c>
      <c r="E236" s="42" t="s">
        <v>216</v>
      </c>
      <c r="F236" s="43" t="s">
        <v>2499</v>
      </c>
      <c r="G236" s="43" t="s">
        <v>1750</v>
      </c>
      <c r="H236" s="65">
        <v>2</v>
      </c>
      <c r="I236" s="65">
        <v>2</v>
      </c>
      <c r="J236" s="40" t="s">
        <v>1751</v>
      </c>
      <c r="K236" s="40">
        <v>13514011735</v>
      </c>
      <c r="L236" s="40" t="s">
        <v>1716</v>
      </c>
      <c r="M236" s="61">
        <v>13600732297</v>
      </c>
      <c r="N236" s="61" t="s">
        <v>1717</v>
      </c>
      <c r="O236" s="40">
        <v>13505031885</v>
      </c>
    </row>
    <row r="237" spans="1:15">
      <c r="A237" s="40">
        <v>144</v>
      </c>
      <c r="B237" s="40" t="s">
        <v>219</v>
      </c>
      <c r="C237" s="40" t="s">
        <v>200</v>
      </c>
      <c r="D237" s="61" t="s">
        <v>1753</v>
      </c>
      <c r="E237" s="40" t="s">
        <v>220</v>
      </c>
      <c r="F237" s="43" t="s">
        <v>1754</v>
      </c>
      <c r="G237" s="43" t="s">
        <v>1755</v>
      </c>
      <c r="H237" s="65">
        <v>1</v>
      </c>
      <c r="I237" s="65">
        <v>1</v>
      </c>
      <c r="J237" s="40" t="s">
        <v>1715</v>
      </c>
      <c r="K237" s="40">
        <v>13615922056</v>
      </c>
      <c r="L237" s="40" t="s">
        <v>1716</v>
      </c>
      <c r="M237" s="61">
        <v>13600732297</v>
      </c>
      <c r="N237" s="61" t="s">
        <v>1717</v>
      </c>
      <c r="O237" s="40">
        <v>13505031885</v>
      </c>
    </row>
    <row r="238" spans="1:15">
      <c r="A238" s="40">
        <v>145</v>
      </c>
      <c r="B238" s="340" t="s">
        <v>647</v>
      </c>
      <c r="C238" s="40" t="s">
        <v>200</v>
      </c>
      <c r="D238" s="61" t="s">
        <v>1757</v>
      </c>
      <c r="E238" s="42" t="s">
        <v>648</v>
      </c>
      <c r="F238" s="43" t="s">
        <v>1758</v>
      </c>
      <c r="G238" s="43" t="s">
        <v>1759</v>
      </c>
      <c r="H238" s="65">
        <v>2</v>
      </c>
      <c r="I238" s="65">
        <v>2</v>
      </c>
      <c r="J238" s="40" t="s">
        <v>1760</v>
      </c>
      <c r="K238" s="40">
        <v>13859731413</v>
      </c>
      <c r="L238" s="40" t="s">
        <v>1716</v>
      </c>
      <c r="M238" s="61">
        <v>13600732297</v>
      </c>
      <c r="N238" s="61" t="s">
        <v>1717</v>
      </c>
      <c r="O238" s="40">
        <v>13505031885</v>
      </c>
    </row>
    <row r="239" spans="1:15">
      <c r="A239" s="40">
        <v>146</v>
      </c>
      <c r="B239" s="340" t="s">
        <v>651</v>
      </c>
      <c r="C239" s="40" t="s">
        <v>200</v>
      </c>
      <c r="D239" s="61" t="s">
        <v>1762</v>
      </c>
      <c r="E239" s="42" t="s">
        <v>652</v>
      </c>
      <c r="F239" s="43" t="s">
        <v>1763</v>
      </c>
      <c r="G239" s="43" t="s">
        <v>1764</v>
      </c>
      <c r="H239" s="65">
        <v>2</v>
      </c>
      <c r="I239" s="65">
        <v>2</v>
      </c>
      <c r="J239" s="40" t="s">
        <v>1730</v>
      </c>
      <c r="K239" s="40">
        <v>13859736066</v>
      </c>
      <c r="L239" s="40" t="s">
        <v>1716</v>
      </c>
      <c r="M239" s="61">
        <v>13600732297</v>
      </c>
      <c r="N239" s="61" t="s">
        <v>1717</v>
      </c>
      <c r="O239" s="40">
        <v>13505031885</v>
      </c>
    </row>
    <row r="240" spans="1:15">
      <c r="A240" s="40">
        <v>147</v>
      </c>
      <c r="B240" s="340" t="s">
        <v>653</v>
      </c>
      <c r="C240" s="40" t="s">
        <v>200</v>
      </c>
      <c r="D240" s="61" t="s">
        <v>1766</v>
      </c>
      <c r="E240" s="42" t="s">
        <v>654</v>
      </c>
      <c r="F240" s="43" t="s">
        <v>1767</v>
      </c>
      <c r="G240" s="43" t="s">
        <v>1768</v>
      </c>
      <c r="H240" s="65">
        <v>2</v>
      </c>
      <c r="I240" s="65">
        <v>2</v>
      </c>
      <c r="J240" s="40" t="s">
        <v>1760</v>
      </c>
      <c r="K240" s="40">
        <v>13859731413</v>
      </c>
      <c r="L240" s="40" t="s">
        <v>1716</v>
      </c>
      <c r="M240" s="61">
        <v>13600732297</v>
      </c>
      <c r="N240" s="61" t="s">
        <v>1717</v>
      </c>
      <c r="O240" s="40">
        <v>13505031885</v>
      </c>
    </row>
    <row r="241" spans="1:15">
      <c r="A241" s="40">
        <v>148</v>
      </c>
      <c r="B241" s="340" t="s">
        <v>655</v>
      </c>
      <c r="C241" s="40" t="s">
        <v>200</v>
      </c>
      <c r="D241" s="61" t="s">
        <v>1770</v>
      </c>
      <c r="E241" s="42" t="s">
        <v>656</v>
      </c>
      <c r="F241" s="43" t="s">
        <v>1771</v>
      </c>
      <c r="G241" s="43" t="s">
        <v>1772</v>
      </c>
      <c r="H241" s="65">
        <v>2</v>
      </c>
      <c r="I241" s="65">
        <v>2</v>
      </c>
      <c r="J241" s="40" t="s">
        <v>1760</v>
      </c>
      <c r="K241" s="40">
        <v>13859731413</v>
      </c>
      <c r="L241" s="40" t="s">
        <v>1716</v>
      </c>
      <c r="M241" s="61">
        <v>13600732297</v>
      </c>
      <c r="N241" s="61" t="s">
        <v>1717</v>
      </c>
      <c r="O241" s="40">
        <v>13505031885</v>
      </c>
    </row>
    <row r="242" spans="1:15">
      <c r="A242" s="40">
        <v>149</v>
      </c>
      <c r="B242" s="340" t="s">
        <v>657</v>
      </c>
      <c r="C242" s="40" t="s">
        <v>200</v>
      </c>
      <c r="D242" s="61" t="s">
        <v>1774</v>
      </c>
      <c r="E242" s="42" t="s">
        <v>658</v>
      </c>
      <c r="F242" s="43" t="s">
        <v>1775</v>
      </c>
      <c r="G242" s="43" t="s">
        <v>1776</v>
      </c>
      <c r="H242" s="65">
        <v>0</v>
      </c>
      <c r="I242" s="65">
        <v>0</v>
      </c>
      <c r="J242" s="40" t="s">
        <v>1760</v>
      </c>
      <c r="K242" s="40">
        <v>13859731413</v>
      </c>
      <c r="L242" s="40" t="s">
        <v>1716</v>
      </c>
      <c r="M242" s="61">
        <v>13600732297</v>
      </c>
      <c r="N242" s="61" t="s">
        <v>1717</v>
      </c>
      <c r="O242" s="40">
        <v>13505031885</v>
      </c>
    </row>
    <row r="243" spans="1:15">
      <c r="A243" s="40">
        <v>150</v>
      </c>
      <c r="B243" s="340" t="s">
        <v>659</v>
      </c>
      <c r="C243" s="40" t="s">
        <v>200</v>
      </c>
      <c r="D243" s="61" t="s">
        <v>1778</v>
      </c>
      <c r="E243" s="42" t="s">
        <v>660</v>
      </c>
      <c r="F243" s="43" t="s">
        <v>1779</v>
      </c>
      <c r="G243" s="43" t="s">
        <v>1780</v>
      </c>
      <c r="H243" s="65">
        <v>2</v>
      </c>
      <c r="I243" s="65">
        <v>2</v>
      </c>
      <c r="J243" s="40" t="s">
        <v>1751</v>
      </c>
      <c r="K243" s="40">
        <v>13514011735</v>
      </c>
      <c r="L243" s="40" t="s">
        <v>1716</v>
      </c>
      <c r="M243" s="61">
        <v>13600732297</v>
      </c>
      <c r="N243" s="61" t="s">
        <v>1717</v>
      </c>
      <c r="O243" s="40">
        <v>13505031885</v>
      </c>
    </row>
    <row r="244" spans="1:15">
      <c r="A244" s="40">
        <v>151</v>
      </c>
      <c r="B244" s="340" t="s">
        <v>661</v>
      </c>
      <c r="C244" s="40" t="s">
        <v>200</v>
      </c>
      <c r="D244" s="61" t="s">
        <v>1788</v>
      </c>
      <c r="E244" s="43" t="s">
        <v>662</v>
      </c>
      <c r="F244" s="43" t="s">
        <v>1789</v>
      </c>
      <c r="G244" s="43" t="s">
        <v>1790</v>
      </c>
      <c r="H244" s="65">
        <v>1</v>
      </c>
      <c r="I244" s="65">
        <v>1</v>
      </c>
      <c r="J244" s="40" t="s">
        <v>1715</v>
      </c>
      <c r="K244" s="40">
        <v>13615922056</v>
      </c>
      <c r="L244" s="40" t="s">
        <v>1716</v>
      </c>
      <c r="M244" s="61">
        <v>13600732297</v>
      </c>
      <c r="N244" s="61" t="s">
        <v>1717</v>
      </c>
      <c r="O244" s="40">
        <v>13505031885</v>
      </c>
    </row>
    <row r="245" spans="1:15">
      <c r="A245" s="40">
        <v>152</v>
      </c>
      <c r="B245" s="340" t="s">
        <v>665</v>
      </c>
      <c r="C245" s="40" t="s">
        <v>200</v>
      </c>
      <c r="D245" s="61" t="s">
        <v>1792</v>
      </c>
      <c r="E245" s="42" t="s">
        <v>666</v>
      </c>
      <c r="F245" s="43" t="s">
        <v>1793</v>
      </c>
      <c r="G245" s="43" t="s">
        <v>1794</v>
      </c>
      <c r="H245" s="65">
        <v>0</v>
      </c>
      <c r="I245" s="65">
        <v>0</v>
      </c>
      <c r="J245" s="40" t="s">
        <v>1715</v>
      </c>
      <c r="K245" s="40">
        <v>13615922056</v>
      </c>
      <c r="L245" s="40" t="s">
        <v>1716</v>
      </c>
      <c r="M245" s="61">
        <v>13600732297</v>
      </c>
      <c r="N245" s="61" t="s">
        <v>1717</v>
      </c>
      <c r="O245" s="40">
        <v>13505031885</v>
      </c>
    </row>
    <row r="246" spans="1:15">
      <c r="A246" s="40">
        <v>153</v>
      </c>
      <c r="B246" s="340" t="s">
        <v>667</v>
      </c>
      <c r="C246" s="40" t="s">
        <v>200</v>
      </c>
      <c r="D246" s="61" t="s">
        <v>1796</v>
      </c>
      <c r="E246" s="42" t="s">
        <v>668</v>
      </c>
      <c r="F246" s="43" t="s">
        <v>1797</v>
      </c>
      <c r="G246" s="43" t="s">
        <v>1798</v>
      </c>
      <c r="H246" s="65">
        <v>0</v>
      </c>
      <c r="I246" s="65">
        <v>0</v>
      </c>
      <c r="J246" s="40" t="s">
        <v>1715</v>
      </c>
      <c r="K246" s="40">
        <v>13615922056</v>
      </c>
      <c r="L246" s="40" t="s">
        <v>1716</v>
      </c>
      <c r="M246" s="61">
        <v>13600732297</v>
      </c>
      <c r="N246" s="61" t="s">
        <v>1717</v>
      </c>
      <c r="O246" s="40">
        <v>13505031885</v>
      </c>
    </row>
    <row r="247" spans="1:15">
      <c r="A247" s="40">
        <v>154</v>
      </c>
      <c r="B247" s="340" t="s">
        <v>669</v>
      </c>
      <c r="C247" s="40" t="s">
        <v>200</v>
      </c>
      <c r="D247" s="61" t="s">
        <v>1799</v>
      </c>
      <c r="E247" s="42" t="s">
        <v>670</v>
      </c>
      <c r="F247" s="43" t="s">
        <v>1800</v>
      </c>
      <c r="G247" s="43" t="s">
        <v>1801</v>
      </c>
      <c r="H247" s="65">
        <v>0</v>
      </c>
      <c r="I247" s="65">
        <v>0</v>
      </c>
      <c r="J247" s="40" t="s">
        <v>1751</v>
      </c>
      <c r="K247" s="40">
        <v>13514011735</v>
      </c>
      <c r="L247" s="40" t="s">
        <v>1716</v>
      </c>
      <c r="M247" s="61">
        <v>13600732297</v>
      </c>
      <c r="N247" s="61" t="s">
        <v>1717</v>
      </c>
      <c r="O247" s="40">
        <v>13505031885</v>
      </c>
    </row>
    <row r="248" spans="1:15">
      <c r="A248" s="39">
        <v>155</v>
      </c>
      <c r="B248" s="339" t="s">
        <v>221</v>
      </c>
      <c r="C248" s="40" t="s">
        <v>225</v>
      </c>
      <c r="D248" s="61" t="s">
        <v>1803</v>
      </c>
      <c r="E248" s="74" t="s">
        <v>222</v>
      </c>
      <c r="F248" s="63" t="s">
        <v>1804</v>
      </c>
      <c r="G248" s="43" t="s">
        <v>1805</v>
      </c>
      <c r="H248" s="40">
        <v>2</v>
      </c>
      <c r="I248" s="64">
        <v>0</v>
      </c>
      <c r="J248" s="40" t="s">
        <v>1806</v>
      </c>
      <c r="K248" s="40">
        <v>17750921998</v>
      </c>
      <c r="L248" s="40" t="s">
        <v>1807</v>
      </c>
      <c r="M248" s="61">
        <v>15106057862</v>
      </c>
      <c r="N248" s="61" t="s">
        <v>1808</v>
      </c>
      <c r="O248" s="40">
        <v>13599735909</v>
      </c>
    </row>
    <row r="249" spans="1:15">
      <c r="A249" s="46"/>
      <c r="B249" s="60"/>
      <c r="C249" s="40" t="s">
        <v>225</v>
      </c>
      <c r="D249" s="61" t="s">
        <v>1803</v>
      </c>
      <c r="E249" s="42" t="s">
        <v>226</v>
      </c>
      <c r="F249" s="63" t="s">
        <v>1809</v>
      </c>
      <c r="G249" s="43" t="s">
        <v>1805</v>
      </c>
      <c r="H249" s="40">
        <v>1</v>
      </c>
      <c r="I249" s="64">
        <v>1</v>
      </c>
      <c r="J249" s="40" t="s">
        <v>1806</v>
      </c>
      <c r="K249" s="40">
        <v>17750921998</v>
      </c>
      <c r="L249" s="40" t="s">
        <v>1807</v>
      </c>
      <c r="M249" s="61">
        <v>15106057862</v>
      </c>
      <c r="N249" s="61" t="s">
        <v>1808</v>
      </c>
      <c r="O249" s="40">
        <v>13599735909</v>
      </c>
    </row>
    <row r="250" spans="1:15">
      <c r="A250" s="47"/>
      <c r="B250" s="60"/>
      <c r="C250" s="40" t="s">
        <v>225</v>
      </c>
      <c r="D250" s="61" t="s">
        <v>1803</v>
      </c>
      <c r="E250" s="42" t="s">
        <v>228</v>
      </c>
      <c r="F250" s="63" t="s">
        <v>1810</v>
      </c>
      <c r="G250" s="43" t="s">
        <v>1811</v>
      </c>
      <c r="H250" s="40">
        <v>3</v>
      </c>
      <c r="I250" s="64">
        <v>0</v>
      </c>
      <c r="J250" s="40" t="s">
        <v>1806</v>
      </c>
      <c r="K250" s="40">
        <v>17750921998</v>
      </c>
      <c r="L250" s="40" t="s">
        <v>1807</v>
      </c>
      <c r="M250" s="61">
        <v>15106057862</v>
      </c>
      <c r="N250" s="61" t="s">
        <v>1808</v>
      </c>
      <c r="O250" s="40">
        <v>13599735909</v>
      </c>
    </row>
    <row r="251" spans="1:15">
      <c r="A251" s="40">
        <v>156</v>
      </c>
      <c r="B251" s="339" t="s">
        <v>229</v>
      </c>
      <c r="C251" s="40" t="s">
        <v>225</v>
      </c>
      <c r="D251" s="61" t="s">
        <v>1813</v>
      </c>
      <c r="E251" s="42" t="s">
        <v>230</v>
      </c>
      <c r="F251" s="63" t="s">
        <v>1814</v>
      </c>
      <c r="G251" s="43" t="s">
        <v>1815</v>
      </c>
      <c r="H251" s="40">
        <v>2</v>
      </c>
      <c r="I251" s="64">
        <v>0</v>
      </c>
      <c r="J251" s="40" t="s">
        <v>1816</v>
      </c>
      <c r="K251" s="43" t="s">
        <v>1817</v>
      </c>
      <c r="L251" s="40" t="s">
        <v>1818</v>
      </c>
      <c r="M251" s="61">
        <v>13599233992</v>
      </c>
      <c r="N251" s="61" t="s">
        <v>1808</v>
      </c>
      <c r="O251" s="40">
        <v>13599735909</v>
      </c>
    </row>
    <row r="252" spans="1:15">
      <c r="A252" s="40">
        <v>157</v>
      </c>
      <c r="B252" s="339" t="s">
        <v>234</v>
      </c>
      <c r="C252" s="40" t="s">
        <v>225</v>
      </c>
      <c r="D252" s="61" t="s">
        <v>1820</v>
      </c>
      <c r="E252" s="42" t="s">
        <v>235</v>
      </c>
      <c r="F252" s="63" t="s">
        <v>1821</v>
      </c>
      <c r="G252" s="43" t="s">
        <v>1822</v>
      </c>
      <c r="H252" s="40">
        <v>0</v>
      </c>
      <c r="I252" s="64">
        <v>0</v>
      </c>
      <c r="J252" s="40" t="s">
        <v>1816</v>
      </c>
      <c r="K252" s="43" t="s">
        <v>1817</v>
      </c>
      <c r="L252" s="40" t="s">
        <v>1818</v>
      </c>
      <c r="M252" s="61">
        <v>13599233992</v>
      </c>
      <c r="N252" s="61" t="s">
        <v>1808</v>
      </c>
      <c r="O252" s="40">
        <v>13599735909</v>
      </c>
    </row>
    <row r="253" spans="1:15">
      <c r="A253" s="40">
        <v>158</v>
      </c>
      <c r="B253" s="339" t="s">
        <v>237</v>
      </c>
      <c r="C253" s="40" t="s">
        <v>225</v>
      </c>
      <c r="D253" s="61" t="s">
        <v>1824</v>
      </c>
      <c r="E253" s="42" t="s">
        <v>238</v>
      </c>
      <c r="F253" s="63" t="s">
        <v>2500</v>
      </c>
      <c r="G253" s="43" t="s">
        <v>2501</v>
      </c>
      <c r="H253" s="40">
        <v>2</v>
      </c>
      <c r="I253" s="64">
        <v>1</v>
      </c>
      <c r="J253" s="40" t="s">
        <v>1816</v>
      </c>
      <c r="K253" s="43" t="s">
        <v>1817</v>
      </c>
      <c r="L253" s="40" t="s">
        <v>1818</v>
      </c>
      <c r="M253" s="61">
        <v>13599233992</v>
      </c>
      <c r="N253" s="61" t="s">
        <v>1808</v>
      </c>
      <c r="O253" s="40">
        <v>13599735909</v>
      </c>
    </row>
    <row r="254" spans="1:15">
      <c r="A254" s="40">
        <v>159</v>
      </c>
      <c r="B254" s="339" t="s">
        <v>240</v>
      </c>
      <c r="C254" s="40" t="s">
        <v>225</v>
      </c>
      <c r="D254" s="61" t="s">
        <v>1829</v>
      </c>
      <c r="E254" s="42" t="s">
        <v>241</v>
      </c>
      <c r="F254" s="43" t="s">
        <v>1830</v>
      </c>
      <c r="G254" s="43" t="s">
        <v>1831</v>
      </c>
      <c r="H254" s="40">
        <v>5</v>
      </c>
      <c r="I254" s="64">
        <v>2</v>
      </c>
      <c r="J254" s="40" t="s">
        <v>1832</v>
      </c>
      <c r="K254" s="40">
        <v>13505916719</v>
      </c>
      <c r="L254" s="40" t="s">
        <v>1807</v>
      </c>
      <c r="M254" s="61">
        <v>15106057862</v>
      </c>
      <c r="N254" s="61" t="s">
        <v>1808</v>
      </c>
      <c r="O254" s="40">
        <v>13599735909</v>
      </c>
    </row>
    <row r="255" spans="1:15">
      <c r="A255" s="40">
        <v>160</v>
      </c>
      <c r="B255" s="40" t="s">
        <v>243</v>
      </c>
      <c r="C255" s="40" t="s">
        <v>225</v>
      </c>
      <c r="D255" s="61" t="s">
        <v>1829</v>
      </c>
      <c r="E255" s="40" t="s">
        <v>244</v>
      </c>
      <c r="F255" s="84" t="s">
        <v>1833</v>
      </c>
      <c r="G255" s="43" t="s">
        <v>1834</v>
      </c>
      <c r="H255" s="40">
        <v>2</v>
      </c>
      <c r="I255" s="64">
        <v>0</v>
      </c>
      <c r="J255" s="40" t="s">
        <v>1806</v>
      </c>
      <c r="K255" s="40">
        <v>17750921998</v>
      </c>
      <c r="L255" s="40" t="s">
        <v>1807</v>
      </c>
      <c r="M255" s="61">
        <v>15106057862</v>
      </c>
      <c r="N255" s="61" t="s">
        <v>1808</v>
      </c>
      <c r="O255" s="40">
        <v>13599735909</v>
      </c>
    </row>
    <row r="256" spans="1:15">
      <c r="A256" s="39">
        <v>161</v>
      </c>
      <c r="B256" s="339" t="s">
        <v>671</v>
      </c>
      <c r="C256" s="40" t="s">
        <v>225</v>
      </c>
      <c r="D256" s="61" t="s">
        <v>1835</v>
      </c>
      <c r="E256" s="74" t="s">
        <v>672</v>
      </c>
      <c r="F256" s="63" t="s">
        <v>1836</v>
      </c>
      <c r="G256" s="43" t="s">
        <v>1837</v>
      </c>
      <c r="H256" s="40">
        <v>4</v>
      </c>
      <c r="I256" s="64">
        <v>0</v>
      </c>
      <c r="J256" s="40" t="s">
        <v>1838</v>
      </c>
      <c r="K256" s="40">
        <v>13859737052</v>
      </c>
      <c r="L256" s="40" t="s">
        <v>1839</v>
      </c>
      <c r="M256" s="61">
        <v>13506910190</v>
      </c>
      <c r="N256" s="61" t="s">
        <v>1808</v>
      </c>
      <c r="O256" s="40">
        <v>13599735909</v>
      </c>
    </row>
    <row r="257" spans="1:15">
      <c r="A257" s="46"/>
      <c r="B257" s="60"/>
      <c r="C257" s="40" t="s">
        <v>225</v>
      </c>
      <c r="D257" s="61" t="s">
        <v>1835</v>
      </c>
      <c r="E257" s="74" t="s">
        <v>675</v>
      </c>
      <c r="F257" s="63" t="s">
        <v>1840</v>
      </c>
      <c r="G257" s="43" t="s">
        <v>1841</v>
      </c>
      <c r="H257" s="40">
        <v>3</v>
      </c>
      <c r="I257" s="64">
        <v>0</v>
      </c>
      <c r="J257" s="40" t="s">
        <v>1838</v>
      </c>
      <c r="K257" s="40">
        <v>13859737052</v>
      </c>
      <c r="L257" s="40" t="s">
        <v>1839</v>
      </c>
      <c r="M257" s="61">
        <v>13506910190</v>
      </c>
      <c r="N257" s="61" t="s">
        <v>1808</v>
      </c>
      <c r="O257" s="40">
        <v>13599735909</v>
      </c>
    </row>
    <row r="258" spans="1:15">
      <c r="A258" s="47"/>
      <c r="B258" s="60"/>
      <c r="C258" s="40" t="s">
        <v>225</v>
      </c>
      <c r="D258" s="61" t="s">
        <v>1835</v>
      </c>
      <c r="E258" s="74" t="s">
        <v>676</v>
      </c>
      <c r="F258" s="63" t="s">
        <v>1842</v>
      </c>
      <c r="G258" s="43" t="s">
        <v>1843</v>
      </c>
      <c r="H258" s="40">
        <v>6</v>
      </c>
      <c r="I258" s="64">
        <v>2</v>
      </c>
      <c r="J258" s="40" t="s">
        <v>1838</v>
      </c>
      <c r="K258" s="40">
        <v>13859737052</v>
      </c>
      <c r="L258" s="40" t="s">
        <v>1839</v>
      </c>
      <c r="M258" s="61">
        <v>13506910190</v>
      </c>
      <c r="N258" s="61" t="s">
        <v>1808</v>
      </c>
      <c r="O258" s="40">
        <v>13599735909</v>
      </c>
    </row>
    <row r="259" spans="1:15">
      <c r="A259" s="40">
        <v>162</v>
      </c>
      <c r="B259" s="339" t="s">
        <v>678</v>
      </c>
      <c r="C259" s="40" t="s">
        <v>225</v>
      </c>
      <c r="D259" s="61" t="s">
        <v>1844</v>
      </c>
      <c r="E259" s="74" t="s">
        <v>679</v>
      </c>
      <c r="F259" s="63" t="s">
        <v>1845</v>
      </c>
      <c r="G259" s="43"/>
      <c r="H259" s="40">
        <v>0</v>
      </c>
      <c r="I259" s="64">
        <v>0</v>
      </c>
      <c r="J259" s="40" t="s">
        <v>1846</v>
      </c>
      <c r="K259" s="40">
        <v>13850742761</v>
      </c>
      <c r="L259" s="40" t="s">
        <v>1839</v>
      </c>
      <c r="M259" s="61">
        <v>13506910190</v>
      </c>
      <c r="N259" s="61" t="s">
        <v>1808</v>
      </c>
      <c r="O259" s="40">
        <v>13599735909</v>
      </c>
    </row>
    <row r="260" spans="1:15">
      <c r="A260" s="40">
        <v>163</v>
      </c>
      <c r="B260" s="339" t="s">
        <v>682</v>
      </c>
      <c r="C260" s="40" t="s">
        <v>225</v>
      </c>
      <c r="D260" s="61" t="s">
        <v>1847</v>
      </c>
      <c r="E260" s="74" t="s">
        <v>683</v>
      </c>
      <c r="F260" s="63" t="s">
        <v>1848</v>
      </c>
      <c r="G260" s="43" t="s">
        <v>1849</v>
      </c>
      <c r="H260" s="40">
        <v>5</v>
      </c>
      <c r="I260" s="64">
        <v>1</v>
      </c>
      <c r="J260" s="40" t="s">
        <v>1838</v>
      </c>
      <c r="K260" s="40">
        <v>13859737052</v>
      </c>
      <c r="L260" s="40" t="s">
        <v>1839</v>
      </c>
      <c r="M260" s="61">
        <v>13506910190</v>
      </c>
      <c r="N260" s="61" t="s">
        <v>1808</v>
      </c>
      <c r="O260" s="40">
        <v>13599735909</v>
      </c>
    </row>
    <row r="261" spans="1:15">
      <c r="A261" s="40">
        <v>164</v>
      </c>
      <c r="B261" s="339" t="s">
        <v>684</v>
      </c>
      <c r="C261" s="40" t="s">
        <v>225</v>
      </c>
      <c r="D261" s="61" t="s">
        <v>1850</v>
      </c>
      <c r="E261" s="74" t="s">
        <v>685</v>
      </c>
      <c r="F261" s="63" t="s">
        <v>1851</v>
      </c>
      <c r="G261" s="43" t="s">
        <v>1852</v>
      </c>
      <c r="H261" s="40">
        <v>5</v>
      </c>
      <c r="I261" s="64">
        <v>2</v>
      </c>
      <c r="J261" s="40" t="s">
        <v>1853</v>
      </c>
      <c r="K261" s="40">
        <v>13859733509</v>
      </c>
      <c r="L261" s="40" t="s">
        <v>1818</v>
      </c>
      <c r="M261" s="61">
        <v>13599233992</v>
      </c>
      <c r="N261" s="61" t="s">
        <v>1808</v>
      </c>
      <c r="O261" s="40">
        <v>13599735909</v>
      </c>
    </row>
    <row r="262" spans="1:15">
      <c r="A262" s="40">
        <v>165</v>
      </c>
      <c r="B262" s="339" t="s">
        <v>689</v>
      </c>
      <c r="C262" s="40" t="s">
        <v>225</v>
      </c>
      <c r="D262" s="61" t="s">
        <v>1854</v>
      </c>
      <c r="E262" s="74" t="s">
        <v>690</v>
      </c>
      <c r="F262" s="63" t="s">
        <v>1855</v>
      </c>
      <c r="G262" s="43" t="s">
        <v>1856</v>
      </c>
      <c r="H262" s="40">
        <v>3</v>
      </c>
      <c r="I262" s="64">
        <v>2</v>
      </c>
      <c r="J262" s="40" t="s">
        <v>1816</v>
      </c>
      <c r="K262" s="43" t="s">
        <v>1817</v>
      </c>
      <c r="L262" s="40" t="s">
        <v>1818</v>
      </c>
      <c r="M262" s="61">
        <v>13599233992</v>
      </c>
      <c r="N262" s="61" t="s">
        <v>1808</v>
      </c>
      <c r="O262" s="40">
        <v>13599735909</v>
      </c>
    </row>
    <row r="263" spans="1:15">
      <c r="A263" s="40">
        <v>166</v>
      </c>
      <c r="B263" s="339" t="s">
        <v>693</v>
      </c>
      <c r="C263" s="40" t="s">
        <v>225</v>
      </c>
      <c r="D263" s="61" t="s">
        <v>1857</v>
      </c>
      <c r="E263" s="74" t="s">
        <v>2502</v>
      </c>
      <c r="F263" s="63" t="s">
        <v>2503</v>
      </c>
      <c r="G263" s="43" t="s">
        <v>2504</v>
      </c>
      <c r="H263" s="40">
        <v>1</v>
      </c>
      <c r="I263" s="64">
        <v>1</v>
      </c>
      <c r="J263" s="40" t="s">
        <v>1816</v>
      </c>
      <c r="K263" s="43" t="s">
        <v>1817</v>
      </c>
      <c r="L263" s="40" t="s">
        <v>1818</v>
      </c>
      <c r="M263" s="61">
        <v>13599233992</v>
      </c>
      <c r="N263" s="61" t="s">
        <v>1808</v>
      </c>
      <c r="O263" s="40">
        <v>13599735909</v>
      </c>
    </row>
    <row r="264" spans="1:15">
      <c r="A264" s="39">
        <v>167</v>
      </c>
      <c r="B264" s="339" t="s">
        <v>696</v>
      </c>
      <c r="C264" s="40" t="s">
        <v>225</v>
      </c>
      <c r="D264" s="61" t="s">
        <v>1860</v>
      </c>
      <c r="E264" s="74" t="s">
        <v>697</v>
      </c>
      <c r="F264" s="63" t="s">
        <v>1861</v>
      </c>
      <c r="G264" s="43" t="s">
        <v>1862</v>
      </c>
      <c r="H264" s="40">
        <v>2</v>
      </c>
      <c r="I264" s="64">
        <v>2</v>
      </c>
      <c r="J264" s="40" t="s">
        <v>1816</v>
      </c>
      <c r="K264" s="43" t="s">
        <v>1817</v>
      </c>
      <c r="L264" s="40" t="s">
        <v>1818</v>
      </c>
      <c r="M264" s="61">
        <v>13599233992</v>
      </c>
      <c r="N264" s="61" t="s">
        <v>1808</v>
      </c>
      <c r="O264" s="40">
        <v>13599735909</v>
      </c>
    </row>
    <row r="265" spans="1:15">
      <c r="A265" s="47"/>
      <c r="B265" s="60"/>
      <c r="C265" s="40" t="s">
        <v>225</v>
      </c>
      <c r="D265" s="61" t="s">
        <v>1860</v>
      </c>
      <c r="E265" s="74" t="s">
        <v>699</v>
      </c>
      <c r="F265" s="63" t="s">
        <v>1863</v>
      </c>
      <c r="G265" s="43" t="s">
        <v>1864</v>
      </c>
      <c r="H265" s="40">
        <v>6</v>
      </c>
      <c r="I265" s="64">
        <v>0</v>
      </c>
      <c r="J265" s="40" t="s">
        <v>1816</v>
      </c>
      <c r="K265" s="43" t="s">
        <v>1817</v>
      </c>
      <c r="L265" s="40" t="s">
        <v>1818</v>
      </c>
      <c r="M265" s="61">
        <v>13599233992</v>
      </c>
      <c r="N265" s="61" t="s">
        <v>1808</v>
      </c>
      <c r="O265" s="40">
        <v>13599735909</v>
      </c>
    </row>
    <row r="266" spans="1:15">
      <c r="A266" s="39">
        <v>168</v>
      </c>
      <c r="B266" s="339" t="s">
        <v>700</v>
      </c>
      <c r="C266" s="40" t="s">
        <v>225</v>
      </c>
      <c r="D266" s="61" t="s">
        <v>1865</v>
      </c>
      <c r="E266" s="74" t="s">
        <v>701</v>
      </c>
      <c r="F266" s="63" t="s">
        <v>1866</v>
      </c>
      <c r="G266" s="43" t="s">
        <v>1867</v>
      </c>
      <c r="H266" s="40">
        <v>2</v>
      </c>
      <c r="I266" s="64">
        <v>2</v>
      </c>
      <c r="J266" s="40" t="s">
        <v>1816</v>
      </c>
      <c r="K266" s="43" t="s">
        <v>1817</v>
      </c>
      <c r="L266" s="40" t="s">
        <v>1818</v>
      </c>
      <c r="M266" s="61">
        <v>13599233992</v>
      </c>
      <c r="N266" s="61" t="s">
        <v>1808</v>
      </c>
      <c r="O266" s="40">
        <v>13599735909</v>
      </c>
    </row>
    <row r="267" spans="1:15">
      <c r="A267" s="47"/>
      <c r="B267" s="60"/>
      <c r="C267" s="40" t="s">
        <v>225</v>
      </c>
      <c r="D267" s="61" t="s">
        <v>1865</v>
      </c>
      <c r="E267" s="74" t="s">
        <v>703</v>
      </c>
      <c r="F267" s="63" t="s">
        <v>1868</v>
      </c>
      <c r="G267" s="43" t="s">
        <v>1869</v>
      </c>
      <c r="H267" s="40">
        <v>4</v>
      </c>
      <c r="I267" s="64">
        <v>0</v>
      </c>
      <c r="J267" s="40" t="s">
        <v>1816</v>
      </c>
      <c r="K267" s="43" t="s">
        <v>1817</v>
      </c>
      <c r="L267" s="40" t="s">
        <v>1818</v>
      </c>
      <c r="M267" s="61">
        <v>13599233992</v>
      </c>
      <c r="N267" s="61" t="s">
        <v>1808</v>
      </c>
      <c r="O267" s="40">
        <v>13599735909</v>
      </c>
    </row>
    <row r="268" spans="1:15">
      <c r="A268" s="39">
        <v>169</v>
      </c>
      <c r="B268" s="339" t="s">
        <v>704</v>
      </c>
      <c r="C268" s="40" t="s">
        <v>225</v>
      </c>
      <c r="D268" s="61" t="s">
        <v>1813</v>
      </c>
      <c r="E268" s="74" t="s">
        <v>705</v>
      </c>
      <c r="F268" s="63" t="s">
        <v>1870</v>
      </c>
      <c r="G268" s="43" t="s">
        <v>1871</v>
      </c>
      <c r="H268" s="40">
        <v>2</v>
      </c>
      <c r="I268" s="64">
        <v>0</v>
      </c>
      <c r="J268" s="40" t="s">
        <v>1816</v>
      </c>
      <c r="K268" s="43" t="s">
        <v>1817</v>
      </c>
      <c r="L268" s="40" t="s">
        <v>1818</v>
      </c>
      <c r="M268" s="61">
        <v>13599233992</v>
      </c>
      <c r="N268" s="61" t="s">
        <v>1808</v>
      </c>
      <c r="O268" s="40">
        <v>13599735909</v>
      </c>
    </row>
    <row r="269" spans="1:15">
      <c r="A269" s="47"/>
      <c r="B269" s="60"/>
      <c r="C269" s="40" t="s">
        <v>225</v>
      </c>
      <c r="D269" s="61" t="s">
        <v>1844</v>
      </c>
      <c r="E269" s="74" t="s">
        <v>706</v>
      </c>
      <c r="F269" s="63" t="s">
        <v>1872</v>
      </c>
      <c r="G269" s="43" t="s">
        <v>1873</v>
      </c>
      <c r="H269" s="40">
        <v>4</v>
      </c>
      <c r="I269" s="64">
        <v>0</v>
      </c>
      <c r="J269" s="40" t="s">
        <v>1816</v>
      </c>
      <c r="K269" s="43" t="s">
        <v>1817</v>
      </c>
      <c r="L269" s="40" t="s">
        <v>1818</v>
      </c>
      <c r="M269" s="61">
        <v>13599233992</v>
      </c>
      <c r="N269" s="61" t="s">
        <v>1808</v>
      </c>
      <c r="O269" s="40">
        <v>13599735909</v>
      </c>
    </row>
    <row r="270" spans="1:15">
      <c r="A270" s="40">
        <v>170</v>
      </c>
      <c r="B270" s="339" t="s">
        <v>707</v>
      </c>
      <c r="C270" s="40" t="s">
        <v>225</v>
      </c>
      <c r="D270" s="61" t="s">
        <v>1874</v>
      </c>
      <c r="E270" s="74" t="s">
        <v>708</v>
      </c>
      <c r="F270" s="80" t="str">
        <f>LEFT("350524197607192011",19)</f>
        <v>350524197607192011</v>
      </c>
      <c r="G270" s="43" t="s">
        <v>1875</v>
      </c>
      <c r="H270" s="40">
        <v>2</v>
      </c>
      <c r="I270" s="64">
        <v>0</v>
      </c>
      <c r="J270" s="40" t="s">
        <v>1846</v>
      </c>
      <c r="K270" s="40">
        <v>13850742761</v>
      </c>
      <c r="L270" s="40" t="s">
        <v>1839</v>
      </c>
      <c r="M270" s="61">
        <v>13506910190</v>
      </c>
      <c r="N270" s="61" t="s">
        <v>1808</v>
      </c>
      <c r="O270" s="40">
        <v>13599735909</v>
      </c>
    </row>
    <row r="271" spans="1:15">
      <c r="A271" s="40">
        <v>171</v>
      </c>
      <c r="B271" s="339" t="s">
        <v>709</v>
      </c>
      <c r="C271" s="40" t="s">
        <v>225</v>
      </c>
      <c r="D271" s="61" t="s">
        <v>1876</v>
      </c>
      <c r="E271" s="74" t="s">
        <v>710</v>
      </c>
      <c r="F271" s="63" t="s">
        <v>2505</v>
      </c>
      <c r="G271" s="43" t="s">
        <v>2506</v>
      </c>
      <c r="H271" s="40">
        <v>9</v>
      </c>
      <c r="I271" s="64">
        <v>1</v>
      </c>
      <c r="J271" s="40" t="s">
        <v>1838</v>
      </c>
      <c r="K271" s="40">
        <v>13859737052</v>
      </c>
      <c r="L271" s="40" t="s">
        <v>1839</v>
      </c>
      <c r="M271" s="61">
        <v>13506910190</v>
      </c>
      <c r="N271" s="61" t="s">
        <v>1808</v>
      </c>
      <c r="O271" s="40">
        <v>13599735909</v>
      </c>
    </row>
    <row r="272" spans="1:15">
      <c r="A272" s="39">
        <v>172</v>
      </c>
      <c r="B272" s="339" t="s">
        <v>245</v>
      </c>
      <c r="C272" s="40" t="s">
        <v>250</v>
      </c>
      <c r="D272" s="61" t="s">
        <v>1896</v>
      </c>
      <c r="E272" s="74" t="s">
        <v>246</v>
      </c>
      <c r="F272" s="63" t="s">
        <v>1897</v>
      </c>
      <c r="G272" s="43" t="s">
        <v>1898</v>
      </c>
      <c r="H272" s="64">
        <v>2</v>
      </c>
      <c r="I272" s="64">
        <v>1</v>
      </c>
      <c r="J272" s="40" t="s">
        <v>1899</v>
      </c>
      <c r="K272" s="40">
        <v>13788836189</v>
      </c>
      <c r="L272" s="40" t="s">
        <v>1900</v>
      </c>
      <c r="M272" s="61">
        <v>18305943433</v>
      </c>
      <c r="N272" s="61" t="s">
        <v>255</v>
      </c>
      <c r="O272" s="43" t="s">
        <v>1901</v>
      </c>
    </row>
    <row r="273" spans="1:15">
      <c r="A273" s="46"/>
      <c r="B273" s="60"/>
      <c r="C273" s="40" t="s">
        <v>250</v>
      </c>
      <c r="D273" s="61" t="s">
        <v>1896</v>
      </c>
      <c r="E273" s="74" t="s">
        <v>251</v>
      </c>
      <c r="F273" s="63" t="s">
        <v>1902</v>
      </c>
      <c r="G273" s="43" t="s">
        <v>1898</v>
      </c>
      <c r="H273" s="64">
        <v>6</v>
      </c>
      <c r="I273" s="64">
        <v>3</v>
      </c>
      <c r="J273" s="40" t="s">
        <v>1899</v>
      </c>
      <c r="K273" s="40">
        <v>13788836189</v>
      </c>
      <c r="L273" s="40" t="s">
        <v>1900</v>
      </c>
      <c r="M273" s="61">
        <v>18305943433</v>
      </c>
      <c r="N273" s="61" t="s">
        <v>255</v>
      </c>
      <c r="O273" s="43" t="s">
        <v>1901</v>
      </c>
    </row>
    <row r="274" spans="1:15">
      <c r="A274" s="46"/>
      <c r="B274" s="60"/>
      <c r="C274" s="40" t="s">
        <v>250</v>
      </c>
      <c r="D274" s="61" t="s">
        <v>1896</v>
      </c>
      <c r="E274" s="74" t="s">
        <v>252</v>
      </c>
      <c r="F274" s="63" t="s">
        <v>1903</v>
      </c>
      <c r="G274" s="43" t="s">
        <v>1898</v>
      </c>
      <c r="H274" s="64">
        <v>5</v>
      </c>
      <c r="I274" s="64">
        <v>2</v>
      </c>
      <c r="J274" s="40" t="s">
        <v>1899</v>
      </c>
      <c r="K274" s="40">
        <v>13788836189</v>
      </c>
      <c r="L274" s="40" t="s">
        <v>1900</v>
      </c>
      <c r="M274" s="61">
        <v>18305943433</v>
      </c>
      <c r="N274" s="61" t="s">
        <v>255</v>
      </c>
      <c r="O274" s="43" t="s">
        <v>1901</v>
      </c>
    </row>
    <row r="275" spans="1:15">
      <c r="A275" s="47"/>
      <c r="B275" s="60"/>
      <c r="C275" s="40" t="s">
        <v>250</v>
      </c>
      <c r="D275" s="61" t="s">
        <v>1904</v>
      </c>
      <c r="E275" s="74" t="s">
        <v>253</v>
      </c>
      <c r="F275" s="63" t="s">
        <v>1905</v>
      </c>
      <c r="G275" s="43" t="s">
        <v>1906</v>
      </c>
      <c r="H275" s="64">
        <v>0</v>
      </c>
      <c r="I275" s="64">
        <v>0</v>
      </c>
      <c r="J275" s="40" t="s">
        <v>1899</v>
      </c>
      <c r="K275" s="40">
        <v>13788836189</v>
      </c>
      <c r="L275" s="40" t="s">
        <v>1900</v>
      </c>
      <c r="M275" s="61">
        <v>18305943433</v>
      </c>
      <c r="N275" s="61" t="s">
        <v>255</v>
      </c>
      <c r="O275" s="43" t="s">
        <v>1901</v>
      </c>
    </row>
    <row r="276" spans="1:15">
      <c r="A276" s="40">
        <v>173</v>
      </c>
      <c r="B276" s="345" t="s">
        <v>254</v>
      </c>
      <c r="C276" s="40" t="s">
        <v>250</v>
      </c>
      <c r="D276" s="61" t="s">
        <v>1908</v>
      </c>
      <c r="E276" s="85" t="s">
        <v>255</v>
      </c>
      <c r="F276" s="369" t="s">
        <v>1909</v>
      </c>
      <c r="G276" s="43" t="s">
        <v>1901</v>
      </c>
      <c r="H276" s="64">
        <v>0</v>
      </c>
      <c r="I276" s="64">
        <v>0</v>
      </c>
      <c r="J276" s="40" t="s">
        <v>1910</v>
      </c>
      <c r="K276" s="40">
        <v>13959732180</v>
      </c>
      <c r="L276" s="40" t="s">
        <v>1900</v>
      </c>
      <c r="M276" s="61">
        <v>18305943433</v>
      </c>
      <c r="N276" s="61" t="s">
        <v>255</v>
      </c>
      <c r="O276" s="43" t="s">
        <v>1901</v>
      </c>
    </row>
    <row r="277" spans="1:15">
      <c r="A277" s="39">
        <v>174</v>
      </c>
      <c r="B277" s="339" t="s">
        <v>258</v>
      </c>
      <c r="C277" s="40" t="s">
        <v>250</v>
      </c>
      <c r="D277" s="61" t="s">
        <v>1912</v>
      </c>
      <c r="E277" s="74" t="s">
        <v>259</v>
      </c>
      <c r="F277" s="63" t="s">
        <v>1913</v>
      </c>
      <c r="G277" s="43" t="s">
        <v>1914</v>
      </c>
      <c r="H277" s="64">
        <v>3</v>
      </c>
      <c r="I277" s="64">
        <v>0</v>
      </c>
      <c r="J277" s="40" t="s">
        <v>1915</v>
      </c>
      <c r="K277" s="40">
        <v>13599216927</v>
      </c>
      <c r="L277" s="40" t="s">
        <v>1900</v>
      </c>
      <c r="M277" s="61">
        <v>18305943433</v>
      </c>
      <c r="N277" s="61" t="s">
        <v>255</v>
      </c>
      <c r="O277" s="43" t="s">
        <v>1901</v>
      </c>
    </row>
    <row r="278" spans="1:15">
      <c r="A278" s="46"/>
      <c r="B278" s="60"/>
      <c r="C278" s="40" t="s">
        <v>250</v>
      </c>
      <c r="D278" s="61" t="s">
        <v>1912</v>
      </c>
      <c r="E278" s="74" t="s">
        <v>262</v>
      </c>
      <c r="F278" s="63" t="s">
        <v>1916</v>
      </c>
      <c r="G278" s="43" t="s">
        <v>1914</v>
      </c>
      <c r="H278" s="64">
        <v>5</v>
      </c>
      <c r="I278" s="64">
        <v>0</v>
      </c>
      <c r="J278" s="40" t="s">
        <v>1915</v>
      </c>
      <c r="K278" s="40">
        <v>13599216927</v>
      </c>
      <c r="L278" s="40" t="s">
        <v>1900</v>
      </c>
      <c r="M278" s="61">
        <v>18305943433</v>
      </c>
      <c r="N278" s="61" t="s">
        <v>255</v>
      </c>
      <c r="O278" s="43" t="s">
        <v>1901</v>
      </c>
    </row>
    <row r="279" spans="1:15">
      <c r="A279" s="46"/>
      <c r="B279" s="60"/>
      <c r="C279" s="40" t="s">
        <v>250</v>
      </c>
      <c r="D279" s="61" t="s">
        <v>1912</v>
      </c>
      <c r="E279" s="74" t="s">
        <v>263</v>
      </c>
      <c r="F279" s="63" t="s">
        <v>1917</v>
      </c>
      <c r="G279" s="43" t="s">
        <v>1914</v>
      </c>
      <c r="H279" s="64">
        <v>4</v>
      </c>
      <c r="I279" s="64">
        <v>2</v>
      </c>
      <c r="J279" s="40" t="s">
        <v>1915</v>
      </c>
      <c r="K279" s="40">
        <v>13599216927</v>
      </c>
      <c r="L279" s="40" t="s">
        <v>1900</v>
      </c>
      <c r="M279" s="61">
        <v>18305943433</v>
      </c>
      <c r="N279" s="61" t="s">
        <v>255</v>
      </c>
      <c r="O279" s="43" t="s">
        <v>1901</v>
      </c>
    </row>
    <row r="280" spans="1:15">
      <c r="A280" s="47"/>
      <c r="B280" s="60"/>
      <c r="C280" s="40" t="s">
        <v>250</v>
      </c>
      <c r="D280" s="61" t="s">
        <v>1912</v>
      </c>
      <c r="E280" s="74" t="s">
        <v>264</v>
      </c>
      <c r="F280" s="63" t="s">
        <v>1918</v>
      </c>
      <c r="G280" s="43" t="s">
        <v>1914</v>
      </c>
      <c r="H280" s="64">
        <v>4</v>
      </c>
      <c r="I280" s="64">
        <v>0</v>
      </c>
      <c r="J280" s="40" t="s">
        <v>1915</v>
      </c>
      <c r="K280" s="40">
        <v>13599216927</v>
      </c>
      <c r="L280" s="40" t="s">
        <v>1900</v>
      </c>
      <c r="M280" s="61">
        <v>18305943433</v>
      </c>
      <c r="N280" s="61" t="s">
        <v>255</v>
      </c>
      <c r="O280" s="43" t="s">
        <v>1901</v>
      </c>
    </row>
    <row r="281" spans="1:15">
      <c r="A281" s="40">
        <v>175</v>
      </c>
      <c r="B281" s="339" t="s">
        <v>265</v>
      </c>
      <c r="C281" s="40" t="s">
        <v>250</v>
      </c>
      <c r="D281" s="61" t="s">
        <v>1920</v>
      </c>
      <c r="E281" s="74" t="s">
        <v>266</v>
      </c>
      <c r="F281" s="63" t="s">
        <v>1921</v>
      </c>
      <c r="G281" s="43" t="s">
        <v>1922</v>
      </c>
      <c r="H281" s="64">
        <v>4</v>
      </c>
      <c r="I281" s="64">
        <v>2</v>
      </c>
      <c r="J281" s="40" t="s">
        <v>1923</v>
      </c>
      <c r="K281" s="40">
        <v>13960431786</v>
      </c>
      <c r="L281" s="40" t="s">
        <v>1900</v>
      </c>
      <c r="M281" s="61">
        <v>18305943433</v>
      </c>
      <c r="N281" s="61" t="s">
        <v>255</v>
      </c>
      <c r="O281" s="43" t="s">
        <v>1901</v>
      </c>
    </row>
    <row r="282" spans="1:15">
      <c r="A282" s="39">
        <v>176</v>
      </c>
      <c r="B282" s="339" t="s">
        <v>267</v>
      </c>
      <c r="C282" s="40" t="s">
        <v>250</v>
      </c>
      <c r="D282" s="61" t="s">
        <v>1925</v>
      </c>
      <c r="E282" s="74" t="s">
        <v>268</v>
      </c>
      <c r="F282" s="63" t="s">
        <v>2507</v>
      </c>
      <c r="G282" s="43" t="s">
        <v>1928</v>
      </c>
      <c r="H282" s="64">
        <v>5</v>
      </c>
      <c r="I282" s="64">
        <v>5</v>
      </c>
      <c r="J282" s="40" t="s">
        <v>1923</v>
      </c>
      <c r="K282" s="40">
        <v>13960431786</v>
      </c>
      <c r="L282" s="40" t="s">
        <v>1900</v>
      </c>
      <c r="M282" s="61">
        <v>18305943433</v>
      </c>
      <c r="N282" s="61" t="s">
        <v>255</v>
      </c>
      <c r="O282" s="43" t="s">
        <v>1901</v>
      </c>
    </row>
    <row r="283" spans="1:15">
      <c r="A283" s="47"/>
      <c r="B283" s="60"/>
      <c r="C283" s="40" t="s">
        <v>250</v>
      </c>
      <c r="D283" s="61" t="s">
        <v>1925</v>
      </c>
      <c r="E283" s="74" t="s">
        <v>269</v>
      </c>
      <c r="F283" s="63" t="s">
        <v>1929</v>
      </c>
      <c r="G283" s="43" t="s">
        <v>1928</v>
      </c>
      <c r="H283" s="64">
        <v>3</v>
      </c>
      <c r="I283" s="64">
        <v>0</v>
      </c>
      <c r="J283" s="40" t="s">
        <v>1923</v>
      </c>
      <c r="K283" s="40">
        <v>13960431786</v>
      </c>
      <c r="L283" s="40" t="s">
        <v>1900</v>
      </c>
      <c r="M283" s="61">
        <v>18305943433</v>
      </c>
      <c r="N283" s="61" t="s">
        <v>255</v>
      </c>
      <c r="O283" s="43" t="s">
        <v>1901</v>
      </c>
    </row>
    <row r="284" spans="1:15">
      <c r="A284" s="39">
        <v>177</v>
      </c>
      <c r="B284" s="339" t="s">
        <v>711</v>
      </c>
      <c r="C284" s="40" t="s">
        <v>250</v>
      </c>
      <c r="D284" s="61" t="s">
        <v>1930</v>
      </c>
      <c r="E284" s="74" t="s">
        <v>712</v>
      </c>
      <c r="F284" s="63" t="s">
        <v>1931</v>
      </c>
      <c r="G284" s="43" t="s">
        <v>1932</v>
      </c>
      <c r="H284" s="64">
        <v>3</v>
      </c>
      <c r="I284" s="64">
        <v>2</v>
      </c>
      <c r="J284" s="40" t="s">
        <v>1933</v>
      </c>
      <c r="K284" s="40">
        <v>13774821879</v>
      </c>
      <c r="L284" s="40" t="s">
        <v>1900</v>
      </c>
      <c r="M284" s="61">
        <v>18305943433</v>
      </c>
      <c r="N284" s="61" t="s">
        <v>255</v>
      </c>
      <c r="O284" s="43" t="s">
        <v>1901</v>
      </c>
    </row>
    <row r="285" spans="1:15">
      <c r="A285" s="46"/>
      <c r="B285" s="60"/>
      <c r="C285" s="40" t="s">
        <v>250</v>
      </c>
      <c r="D285" s="61" t="s">
        <v>1930</v>
      </c>
      <c r="E285" s="74" t="s">
        <v>713</v>
      </c>
      <c r="F285" s="63" t="s">
        <v>1934</v>
      </c>
      <c r="G285" s="43" t="s">
        <v>1935</v>
      </c>
      <c r="H285" s="64">
        <v>9</v>
      </c>
      <c r="I285" s="64">
        <v>2</v>
      </c>
      <c r="J285" s="40" t="s">
        <v>1933</v>
      </c>
      <c r="K285" s="40">
        <v>13774821879</v>
      </c>
      <c r="L285" s="40" t="s">
        <v>1900</v>
      </c>
      <c r="M285" s="61">
        <v>18305943433</v>
      </c>
      <c r="N285" s="61" t="s">
        <v>255</v>
      </c>
      <c r="O285" s="43" t="s">
        <v>1901</v>
      </c>
    </row>
    <row r="286" spans="1:15">
      <c r="A286" s="46"/>
      <c r="B286" s="60"/>
      <c r="C286" s="40" t="s">
        <v>250</v>
      </c>
      <c r="D286" s="61" t="s">
        <v>1930</v>
      </c>
      <c r="E286" s="74" t="s">
        <v>714</v>
      </c>
      <c r="F286" s="63" t="s">
        <v>1936</v>
      </c>
      <c r="G286" s="43" t="s">
        <v>1937</v>
      </c>
      <c r="H286" s="64">
        <v>10</v>
      </c>
      <c r="I286" s="64">
        <v>0</v>
      </c>
      <c r="J286" s="40" t="s">
        <v>1933</v>
      </c>
      <c r="K286" s="40">
        <v>13774821879</v>
      </c>
      <c r="L286" s="40" t="s">
        <v>1900</v>
      </c>
      <c r="M286" s="61">
        <v>18305943433</v>
      </c>
      <c r="N286" s="61" t="s">
        <v>255</v>
      </c>
      <c r="O286" s="43" t="s">
        <v>1901</v>
      </c>
    </row>
    <row r="287" spans="1:15">
      <c r="A287" s="47"/>
      <c r="B287" s="60"/>
      <c r="C287" s="40" t="s">
        <v>250</v>
      </c>
      <c r="D287" s="61" t="s">
        <v>1930</v>
      </c>
      <c r="E287" s="74" t="s">
        <v>715</v>
      </c>
      <c r="F287" s="63" t="s">
        <v>1938</v>
      </c>
      <c r="G287" s="43" t="s">
        <v>1939</v>
      </c>
      <c r="H287" s="64">
        <v>5</v>
      </c>
      <c r="I287" s="64">
        <v>0</v>
      </c>
      <c r="J287" s="40" t="s">
        <v>1933</v>
      </c>
      <c r="K287" s="40">
        <v>13774821879</v>
      </c>
      <c r="L287" s="40" t="s">
        <v>1900</v>
      </c>
      <c r="M287" s="61">
        <v>18305943433</v>
      </c>
      <c r="N287" s="61" t="s">
        <v>255</v>
      </c>
      <c r="O287" s="43" t="s">
        <v>1901</v>
      </c>
    </row>
    <row r="288" spans="1:15">
      <c r="A288" s="39">
        <v>178</v>
      </c>
      <c r="B288" s="339" t="s">
        <v>716</v>
      </c>
      <c r="C288" s="40" t="s">
        <v>250</v>
      </c>
      <c r="D288" s="61" t="s">
        <v>1940</v>
      </c>
      <c r="E288" s="74" t="s">
        <v>717</v>
      </c>
      <c r="F288" s="63" t="s">
        <v>1941</v>
      </c>
      <c r="G288" s="43" t="s">
        <v>1942</v>
      </c>
      <c r="H288" s="64">
        <v>0</v>
      </c>
      <c r="I288" s="64">
        <v>0</v>
      </c>
      <c r="J288" s="40" t="s">
        <v>1943</v>
      </c>
      <c r="K288" s="40">
        <v>13959937558</v>
      </c>
      <c r="L288" s="40" t="s">
        <v>1900</v>
      </c>
      <c r="M288" s="61">
        <v>18305943433</v>
      </c>
      <c r="N288" s="61" t="s">
        <v>255</v>
      </c>
      <c r="O288" s="43" t="s">
        <v>1901</v>
      </c>
    </row>
    <row r="289" spans="1:15">
      <c r="A289" s="46"/>
      <c r="B289" s="60"/>
      <c r="C289" s="40" t="s">
        <v>250</v>
      </c>
      <c r="D289" s="61" t="s">
        <v>1940</v>
      </c>
      <c r="E289" s="74" t="s">
        <v>720</v>
      </c>
      <c r="F289" s="63" t="s">
        <v>1944</v>
      </c>
      <c r="G289" s="43" t="s">
        <v>1945</v>
      </c>
      <c r="H289" s="64">
        <v>5</v>
      </c>
      <c r="I289" s="64">
        <v>1</v>
      </c>
      <c r="J289" s="40" t="s">
        <v>1943</v>
      </c>
      <c r="K289" s="40">
        <v>13959937558</v>
      </c>
      <c r="L289" s="40" t="s">
        <v>1900</v>
      </c>
      <c r="M289" s="61">
        <v>18305943433</v>
      </c>
      <c r="N289" s="61" t="s">
        <v>255</v>
      </c>
      <c r="O289" s="43" t="s">
        <v>1901</v>
      </c>
    </row>
    <row r="290" spans="1:15">
      <c r="A290" s="47"/>
      <c r="B290" s="60"/>
      <c r="C290" s="40" t="s">
        <v>250</v>
      </c>
      <c r="D290" s="61" t="s">
        <v>1940</v>
      </c>
      <c r="E290" s="74" t="s">
        <v>721</v>
      </c>
      <c r="F290" s="63" t="s">
        <v>1947</v>
      </c>
      <c r="G290" s="43" t="s">
        <v>1948</v>
      </c>
      <c r="H290" s="64">
        <v>0</v>
      </c>
      <c r="I290" s="64">
        <v>0</v>
      </c>
      <c r="J290" s="40" t="s">
        <v>1943</v>
      </c>
      <c r="K290" s="40">
        <v>13959937558</v>
      </c>
      <c r="L290" s="40" t="s">
        <v>1900</v>
      </c>
      <c r="M290" s="61">
        <v>18305943433</v>
      </c>
      <c r="N290" s="61" t="s">
        <v>255</v>
      </c>
      <c r="O290" s="43" t="s">
        <v>1901</v>
      </c>
    </row>
    <row r="291" spans="1:15">
      <c r="A291" s="39">
        <v>179</v>
      </c>
      <c r="B291" s="358" t="s">
        <v>722</v>
      </c>
      <c r="C291" s="43" t="s">
        <v>250</v>
      </c>
      <c r="D291" s="71" t="s">
        <v>1949</v>
      </c>
      <c r="E291" s="43" t="s">
        <v>723</v>
      </c>
      <c r="F291" s="43" t="s">
        <v>1950</v>
      </c>
      <c r="G291" s="43" t="s">
        <v>1951</v>
      </c>
      <c r="H291" s="43">
        <v>5</v>
      </c>
      <c r="I291" s="43">
        <v>0</v>
      </c>
      <c r="J291" s="43" t="s">
        <v>1915</v>
      </c>
      <c r="K291" s="43">
        <v>13599216927</v>
      </c>
      <c r="L291" s="43" t="s">
        <v>1900</v>
      </c>
      <c r="M291" s="71">
        <v>18305943433</v>
      </c>
      <c r="N291" s="71" t="s">
        <v>255</v>
      </c>
      <c r="O291" s="43" t="s">
        <v>1901</v>
      </c>
    </row>
    <row r="292" spans="1:15">
      <c r="A292" s="47"/>
      <c r="B292" s="43"/>
      <c r="C292" s="43" t="s">
        <v>250</v>
      </c>
      <c r="D292" s="71" t="s">
        <v>1949</v>
      </c>
      <c r="E292" s="43" t="s">
        <v>724</v>
      </c>
      <c r="F292" s="43" t="s">
        <v>1953</v>
      </c>
      <c r="G292" s="43" t="s">
        <v>1951</v>
      </c>
      <c r="H292" s="43">
        <v>5</v>
      </c>
      <c r="I292" s="43">
        <v>1</v>
      </c>
      <c r="J292" s="43" t="s">
        <v>1915</v>
      </c>
      <c r="K292" s="43">
        <v>13599216927</v>
      </c>
      <c r="L292" s="43" t="s">
        <v>1900</v>
      </c>
      <c r="M292" s="71">
        <v>18305943433</v>
      </c>
      <c r="N292" s="71" t="s">
        <v>255</v>
      </c>
      <c r="O292" s="43" t="s">
        <v>1901</v>
      </c>
    </row>
    <row r="293" spans="1:15">
      <c r="A293" s="40">
        <v>180</v>
      </c>
      <c r="B293" s="43" t="s">
        <v>725</v>
      </c>
      <c r="C293" s="43" t="s">
        <v>250</v>
      </c>
      <c r="D293" s="71" t="s">
        <v>2508</v>
      </c>
      <c r="E293" s="43" t="s">
        <v>726</v>
      </c>
      <c r="F293" s="43" t="s">
        <v>2509</v>
      </c>
      <c r="G293" s="43" t="s">
        <v>2510</v>
      </c>
      <c r="H293" s="87">
        <v>5</v>
      </c>
      <c r="I293" s="87">
        <v>2</v>
      </c>
      <c r="J293" s="43" t="s">
        <v>1933</v>
      </c>
      <c r="K293" s="43" t="s">
        <v>2511</v>
      </c>
      <c r="L293" s="43" t="s">
        <v>1900</v>
      </c>
      <c r="M293" s="71">
        <v>18305943433</v>
      </c>
      <c r="N293" s="71" t="s">
        <v>255</v>
      </c>
      <c r="O293" s="43" t="s">
        <v>1901</v>
      </c>
    </row>
    <row r="294" spans="1:15">
      <c r="A294" s="39">
        <v>181</v>
      </c>
      <c r="B294" s="60" t="s">
        <v>727</v>
      </c>
      <c r="C294" s="43" t="s">
        <v>250</v>
      </c>
      <c r="D294" s="71" t="s">
        <v>2512</v>
      </c>
      <c r="E294" s="62" t="s">
        <v>728</v>
      </c>
      <c r="F294" s="40" t="s">
        <v>2513</v>
      </c>
      <c r="G294" s="88" t="s">
        <v>2514</v>
      </c>
      <c r="H294" s="40">
        <v>5</v>
      </c>
      <c r="I294" s="40">
        <v>1</v>
      </c>
      <c r="J294" s="43" t="s">
        <v>1933</v>
      </c>
      <c r="K294" s="43" t="s">
        <v>2511</v>
      </c>
      <c r="L294" s="43" t="s">
        <v>1900</v>
      </c>
      <c r="M294" s="71">
        <v>18305943433</v>
      </c>
      <c r="N294" s="71" t="s">
        <v>255</v>
      </c>
      <c r="O294" s="43" t="s">
        <v>1901</v>
      </c>
    </row>
    <row r="295" spans="1:15">
      <c r="A295" s="46"/>
      <c r="B295" s="60"/>
      <c r="C295" s="43"/>
      <c r="D295" s="71"/>
      <c r="E295" s="65" t="s">
        <v>729</v>
      </c>
      <c r="F295" s="89" t="s">
        <v>2515</v>
      </c>
      <c r="G295" s="88" t="s">
        <v>2516</v>
      </c>
      <c r="H295" s="40">
        <v>4</v>
      </c>
      <c r="I295" s="40">
        <v>2</v>
      </c>
      <c r="J295" s="43" t="s">
        <v>1933</v>
      </c>
      <c r="K295" s="43" t="s">
        <v>2511</v>
      </c>
      <c r="L295" s="43" t="s">
        <v>1900</v>
      </c>
      <c r="M295" s="71">
        <v>18305943433</v>
      </c>
      <c r="N295" s="71" t="s">
        <v>255</v>
      </c>
      <c r="O295" s="43" t="s">
        <v>1901</v>
      </c>
    </row>
    <row r="296" spans="1:15">
      <c r="A296" s="46"/>
      <c r="B296" s="60"/>
      <c r="C296" s="43"/>
      <c r="D296" s="71"/>
      <c r="E296" s="65" t="s">
        <v>730</v>
      </c>
      <c r="F296" s="88" t="s">
        <v>2517</v>
      </c>
      <c r="G296" s="88" t="s">
        <v>2518</v>
      </c>
      <c r="H296" s="40">
        <v>3</v>
      </c>
      <c r="I296" s="40">
        <v>2</v>
      </c>
      <c r="J296" s="43" t="s">
        <v>1933</v>
      </c>
      <c r="K296" s="43" t="s">
        <v>2511</v>
      </c>
      <c r="L296" s="43" t="s">
        <v>1900</v>
      </c>
      <c r="M296" s="71">
        <v>18305943433</v>
      </c>
      <c r="N296" s="71" t="s">
        <v>255</v>
      </c>
      <c r="O296" s="43" t="s">
        <v>1901</v>
      </c>
    </row>
    <row r="297" spans="1:15">
      <c r="A297" s="46"/>
      <c r="B297" s="60"/>
      <c r="C297" s="43"/>
      <c r="D297" s="71"/>
      <c r="E297" s="65" t="s">
        <v>731</v>
      </c>
      <c r="F297" s="43" t="s">
        <v>2519</v>
      </c>
      <c r="G297" s="43" t="s">
        <v>2514</v>
      </c>
      <c r="H297" s="40">
        <v>1</v>
      </c>
      <c r="I297" s="40">
        <v>1</v>
      </c>
      <c r="J297" s="43" t="s">
        <v>1933</v>
      </c>
      <c r="K297" s="43" t="s">
        <v>2511</v>
      </c>
      <c r="L297" s="43" t="s">
        <v>1900</v>
      </c>
      <c r="M297" s="71">
        <v>18305943433</v>
      </c>
      <c r="N297" s="71" t="s">
        <v>255</v>
      </c>
      <c r="O297" s="43" t="s">
        <v>1901</v>
      </c>
    </row>
    <row r="298" spans="1:15">
      <c r="A298" s="47"/>
      <c r="B298" s="60"/>
      <c r="C298" s="43"/>
      <c r="D298" s="71"/>
      <c r="E298" s="65" t="s">
        <v>732</v>
      </c>
      <c r="F298" s="43" t="s">
        <v>2520</v>
      </c>
      <c r="G298" s="88" t="s">
        <v>2521</v>
      </c>
      <c r="H298" s="65">
        <v>6</v>
      </c>
      <c r="I298" s="65">
        <v>0</v>
      </c>
      <c r="J298" s="43" t="s">
        <v>1933</v>
      </c>
      <c r="K298" s="43" t="s">
        <v>2511</v>
      </c>
      <c r="L298" s="43" t="s">
        <v>1900</v>
      </c>
      <c r="M298" s="71">
        <v>18305943433</v>
      </c>
      <c r="N298" s="71" t="s">
        <v>255</v>
      </c>
      <c r="O298" s="43" t="s">
        <v>1901</v>
      </c>
    </row>
    <row r="299" spans="1:15">
      <c r="A299" s="40">
        <v>182</v>
      </c>
      <c r="B299" s="339" t="s">
        <v>270</v>
      </c>
      <c r="C299" s="86" t="s">
        <v>273</v>
      </c>
      <c r="D299" s="61" t="s">
        <v>1957</v>
      </c>
      <c r="E299" s="65" t="s">
        <v>271</v>
      </c>
      <c r="F299" s="89" t="s">
        <v>1958</v>
      </c>
      <c r="G299" s="88" t="s">
        <v>2036</v>
      </c>
      <c r="H299" s="40">
        <v>0</v>
      </c>
      <c r="I299" s="40">
        <v>0</v>
      </c>
      <c r="J299" s="40" t="s">
        <v>1960</v>
      </c>
      <c r="K299" s="61">
        <v>13860730805</v>
      </c>
      <c r="L299" s="40" t="s">
        <v>1961</v>
      </c>
      <c r="M299" s="61">
        <v>13859734487</v>
      </c>
      <c r="N299" s="61" t="s">
        <v>1962</v>
      </c>
      <c r="O299" s="86">
        <v>18459537868</v>
      </c>
    </row>
    <row r="300" spans="1:15">
      <c r="A300" s="40">
        <v>183</v>
      </c>
      <c r="B300" s="40" t="s">
        <v>276</v>
      </c>
      <c r="C300" s="40" t="s">
        <v>273</v>
      </c>
      <c r="D300" s="61" t="s">
        <v>1964</v>
      </c>
      <c r="E300" s="65" t="s">
        <v>277</v>
      </c>
      <c r="F300" s="88" t="s">
        <v>1965</v>
      </c>
      <c r="G300" s="88" t="s">
        <v>1966</v>
      </c>
      <c r="H300" s="40">
        <v>2</v>
      </c>
      <c r="I300" s="40">
        <v>2</v>
      </c>
      <c r="J300" s="90" t="s">
        <v>289</v>
      </c>
      <c r="K300" s="61">
        <v>13599737558</v>
      </c>
      <c r="L300" s="40" t="s">
        <v>1961</v>
      </c>
      <c r="M300" s="61">
        <v>13859734487</v>
      </c>
      <c r="N300" s="61" t="s">
        <v>1962</v>
      </c>
      <c r="O300" s="86">
        <v>18459537868</v>
      </c>
    </row>
    <row r="301" spans="1:15">
      <c r="A301" s="40">
        <v>184</v>
      </c>
      <c r="B301" s="339" t="s">
        <v>274</v>
      </c>
      <c r="C301" s="86" t="s">
        <v>273</v>
      </c>
      <c r="D301" s="61" t="s">
        <v>1969</v>
      </c>
      <c r="E301" s="65" t="s">
        <v>275</v>
      </c>
      <c r="F301" s="43" t="s">
        <v>1970</v>
      </c>
      <c r="G301" s="88" t="s">
        <v>1971</v>
      </c>
      <c r="H301" s="40">
        <v>0</v>
      </c>
      <c r="I301" s="40">
        <v>0</v>
      </c>
      <c r="J301" s="90" t="s">
        <v>289</v>
      </c>
      <c r="K301" s="61">
        <v>13599737558</v>
      </c>
      <c r="L301" s="40" t="s">
        <v>1961</v>
      </c>
      <c r="M301" s="61">
        <v>13859734487</v>
      </c>
      <c r="N301" s="61" t="s">
        <v>1962</v>
      </c>
      <c r="O301" s="86">
        <v>18459537868</v>
      </c>
    </row>
    <row r="302" spans="1:15">
      <c r="A302" s="40">
        <v>185</v>
      </c>
      <c r="B302" s="339" t="s">
        <v>754</v>
      </c>
      <c r="C302" s="86" t="s">
        <v>273</v>
      </c>
      <c r="D302" s="61" t="s">
        <v>1973</v>
      </c>
      <c r="E302" s="65" t="s">
        <v>755</v>
      </c>
      <c r="F302" s="43" t="s">
        <v>1974</v>
      </c>
      <c r="G302" s="88" t="s">
        <v>1975</v>
      </c>
      <c r="H302" s="65">
        <v>0</v>
      </c>
      <c r="I302" s="65">
        <v>0</v>
      </c>
      <c r="J302" s="90" t="s">
        <v>289</v>
      </c>
      <c r="K302" s="61">
        <v>13599737558</v>
      </c>
      <c r="L302" s="40" t="s">
        <v>1961</v>
      </c>
      <c r="M302" s="61">
        <v>13859734487</v>
      </c>
      <c r="N302" s="61" t="s">
        <v>1962</v>
      </c>
      <c r="O302" s="86">
        <v>18459537868</v>
      </c>
    </row>
    <row r="303" spans="1:15">
      <c r="A303" s="40">
        <v>186</v>
      </c>
      <c r="B303" s="339" t="s">
        <v>758</v>
      </c>
      <c r="C303" s="86" t="s">
        <v>273</v>
      </c>
      <c r="D303" s="61" t="s">
        <v>1977</v>
      </c>
      <c r="E303" s="74" t="s">
        <v>759</v>
      </c>
      <c r="F303" s="63" t="s">
        <v>1978</v>
      </c>
      <c r="G303" s="88" t="s">
        <v>1979</v>
      </c>
      <c r="H303" s="64">
        <v>0</v>
      </c>
      <c r="I303" s="64">
        <v>0</v>
      </c>
      <c r="J303" s="91" t="s">
        <v>2522</v>
      </c>
      <c r="K303" s="61">
        <v>13959732965</v>
      </c>
      <c r="L303" s="40" t="s">
        <v>1961</v>
      </c>
      <c r="M303" s="61">
        <v>13859734487</v>
      </c>
      <c r="N303" s="61" t="s">
        <v>1962</v>
      </c>
      <c r="O303" s="86">
        <v>18459537868</v>
      </c>
    </row>
    <row r="304" spans="1:15">
      <c r="A304" s="40">
        <v>187</v>
      </c>
      <c r="B304" s="339" t="s">
        <v>761</v>
      </c>
      <c r="C304" s="86" t="s">
        <v>273</v>
      </c>
      <c r="D304" s="61" t="s">
        <v>1982</v>
      </c>
      <c r="E304" s="74" t="s">
        <v>762</v>
      </c>
      <c r="F304" s="63" t="s">
        <v>1983</v>
      </c>
      <c r="G304" s="88" t="s">
        <v>1984</v>
      </c>
      <c r="H304" s="64">
        <v>2</v>
      </c>
      <c r="I304" s="64">
        <v>2</v>
      </c>
      <c r="J304" s="91" t="s">
        <v>289</v>
      </c>
      <c r="K304" s="61">
        <v>13599737558</v>
      </c>
      <c r="L304" s="40" t="s">
        <v>1961</v>
      </c>
      <c r="M304" s="61">
        <v>13859734487</v>
      </c>
      <c r="N304" s="61" t="s">
        <v>1962</v>
      </c>
      <c r="O304" s="86">
        <v>18459537868</v>
      </c>
    </row>
    <row r="305" spans="1:15">
      <c r="A305" s="40">
        <v>188</v>
      </c>
      <c r="B305" s="339" t="s">
        <v>764</v>
      </c>
      <c r="C305" s="86" t="s">
        <v>273</v>
      </c>
      <c r="D305" s="61" t="s">
        <v>1986</v>
      </c>
      <c r="E305" s="74" t="s">
        <v>765</v>
      </c>
      <c r="F305" s="63" t="s">
        <v>2523</v>
      </c>
      <c r="G305" s="88" t="s">
        <v>1989</v>
      </c>
      <c r="H305" s="64">
        <v>1</v>
      </c>
      <c r="I305" s="64">
        <v>1</v>
      </c>
      <c r="J305" s="91" t="s">
        <v>289</v>
      </c>
      <c r="K305" s="61">
        <v>13599737558</v>
      </c>
      <c r="L305" s="40" t="s">
        <v>1961</v>
      </c>
      <c r="M305" s="61">
        <v>13859734487</v>
      </c>
      <c r="N305" s="61" t="s">
        <v>1962</v>
      </c>
      <c r="O305" s="86">
        <v>18459537868</v>
      </c>
    </row>
    <row r="306" spans="1:15">
      <c r="A306" s="40">
        <v>189</v>
      </c>
      <c r="B306" s="339" t="s">
        <v>766</v>
      </c>
      <c r="C306" s="86" t="s">
        <v>273</v>
      </c>
      <c r="D306" s="61" t="s">
        <v>1991</v>
      </c>
      <c r="E306" s="74" t="s">
        <v>767</v>
      </c>
      <c r="F306" s="63" t="s">
        <v>1992</v>
      </c>
      <c r="G306" s="88" t="s">
        <v>1993</v>
      </c>
      <c r="H306" s="64">
        <v>0</v>
      </c>
      <c r="I306" s="64">
        <v>0</v>
      </c>
      <c r="J306" s="91" t="s">
        <v>2522</v>
      </c>
      <c r="K306" s="61">
        <v>13959732965</v>
      </c>
      <c r="L306" s="40" t="s">
        <v>1961</v>
      </c>
      <c r="M306" s="61">
        <v>13859734487</v>
      </c>
      <c r="N306" s="61" t="s">
        <v>1962</v>
      </c>
      <c r="O306" s="86">
        <v>18459537868</v>
      </c>
    </row>
    <row r="307" spans="1:15">
      <c r="A307" s="40">
        <v>190</v>
      </c>
      <c r="B307" s="339" t="s">
        <v>768</v>
      </c>
      <c r="C307" s="86" t="s">
        <v>273</v>
      </c>
      <c r="D307" s="61" t="s">
        <v>1995</v>
      </c>
      <c r="E307" s="74" t="s">
        <v>769</v>
      </c>
      <c r="F307" s="63" t="s">
        <v>1996</v>
      </c>
      <c r="G307" s="88" t="s">
        <v>1997</v>
      </c>
      <c r="H307" s="64">
        <v>4</v>
      </c>
      <c r="I307" s="64">
        <v>0</v>
      </c>
      <c r="J307" s="91" t="s">
        <v>2522</v>
      </c>
      <c r="K307" s="61">
        <v>13959732965</v>
      </c>
      <c r="L307" s="40" t="s">
        <v>1961</v>
      </c>
      <c r="M307" s="61">
        <v>13859734487</v>
      </c>
      <c r="N307" s="61" t="s">
        <v>1962</v>
      </c>
      <c r="O307" s="86">
        <v>18459537868</v>
      </c>
    </row>
    <row r="308" spans="1:15">
      <c r="A308" s="40">
        <v>191</v>
      </c>
      <c r="B308" s="339" t="s">
        <v>770</v>
      </c>
      <c r="C308" s="86" t="s">
        <v>273</v>
      </c>
      <c r="D308" s="61" t="s">
        <v>1999</v>
      </c>
      <c r="E308" s="74" t="s">
        <v>771</v>
      </c>
      <c r="F308" s="63" t="s">
        <v>2000</v>
      </c>
      <c r="G308" s="88" t="s">
        <v>2001</v>
      </c>
      <c r="H308" s="64">
        <v>0</v>
      </c>
      <c r="I308" s="64">
        <v>0</v>
      </c>
      <c r="J308" s="40" t="s">
        <v>2002</v>
      </c>
      <c r="K308" s="61">
        <v>15359528916</v>
      </c>
      <c r="L308" s="40" t="s">
        <v>1961</v>
      </c>
      <c r="M308" s="61">
        <v>13859734487</v>
      </c>
      <c r="N308" s="61" t="s">
        <v>1962</v>
      </c>
      <c r="O308" s="86">
        <v>18459537868</v>
      </c>
    </row>
    <row r="309" spans="1:15">
      <c r="A309" s="40">
        <v>192</v>
      </c>
      <c r="B309" s="339" t="s">
        <v>772</v>
      </c>
      <c r="C309" s="86" t="s">
        <v>273</v>
      </c>
      <c r="D309" s="61" t="s">
        <v>2004</v>
      </c>
      <c r="E309" s="74" t="s">
        <v>773</v>
      </c>
      <c r="F309" s="63" t="s">
        <v>2005</v>
      </c>
      <c r="G309" s="88" t="s">
        <v>2006</v>
      </c>
      <c r="H309" s="64">
        <v>0</v>
      </c>
      <c r="I309" s="64">
        <v>0</v>
      </c>
      <c r="J309" s="40" t="s">
        <v>2002</v>
      </c>
      <c r="K309" s="61">
        <v>15359528916</v>
      </c>
      <c r="L309" s="40" t="s">
        <v>1961</v>
      </c>
      <c r="M309" s="61">
        <v>13859734487</v>
      </c>
      <c r="N309" s="61" t="s">
        <v>1962</v>
      </c>
      <c r="O309" s="86">
        <v>18459537868</v>
      </c>
    </row>
    <row r="310" spans="1:15">
      <c r="A310" s="40">
        <v>193</v>
      </c>
      <c r="B310" s="339" t="s">
        <v>774</v>
      </c>
      <c r="C310" s="86" t="s">
        <v>273</v>
      </c>
      <c r="D310" s="61" t="s">
        <v>2008</v>
      </c>
      <c r="E310" s="74" t="s">
        <v>775</v>
      </c>
      <c r="F310" s="63" t="s">
        <v>2009</v>
      </c>
      <c r="G310" s="88" t="s">
        <v>2010</v>
      </c>
      <c r="H310" s="64">
        <v>1</v>
      </c>
      <c r="I310" s="64">
        <v>1</v>
      </c>
      <c r="J310" s="40" t="s">
        <v>2002</v>
      </c>
      <c r="K310" s="61">
        <v>15359528916</v>
      </c>
      <c r="L310" s="40" t="s">
        <v>1961</v>
      </c>
      <c r="M310" s="61">
        <v>13859734487</v>
      </c>
      <c r="N310" s="61" t="s">
        <v>1962</v>
      </c>
      <c r="O310" s="86">
        <v>18459537868</v>
      </c>
    </row>
    <row r="311" spans="1:15">
      <c r="A311" s="40">
        <v>194</v>
      </c>
      <c r="B311" s="339" t="s">
        <v>776</v>
      </c>
      <c r="C311" s="86" t="s">
        <v>273</v>
      </c>
      <c r="D311" s="61" t="s">
        <v>2012</v>
      </c>
      <c r="E311" s="74" t="s">
        <v>777</v>
      </c>
      <c r="F311" s="63" t="s">
        <v>2013</v>
      </c>
      <c r="G311" s="88" t="s">
        <v>2014</v>
      </c>
      <c r="H311" s="64">
        <v>0</v>
      </c>
      <c r="I311" s="64">
        <v>0</v>
      </c>
      <c r="J311" s="91" t="s">
        <v>783</v>
      </c>
      <c r="K311" s="61">
        <v>13799543345</v>
      </c>
      <c r="L311" s="40" t="s">
        <v>1961</v>
      </c>
      <c r="M311" s="61">
        <v>13859734487</v>
      </c>
      <c r="N311" s="61" t="s">
        <v>1962</v>
      </c>
      <c r="O311" s="86">
        <v>18459537868</v>
      </c>
    </row>
    <row r="312" spans="1:15">
      <c r="A312" s="40">
        <v>195</v>
      </c>
      <c r="B312" s="339" t="s">
        <v>780</v>
      </c>
      <c r="C312" s="86" t="s">
        <v>273</v>
      </c>
      <c r="D312" s="61" t="s">
        <v>2017</v>
      </c>
      <c r="E312" s="74" t="s">
        <v>781</v>
      </c>
      <c r="F312" s="63" t="s">
        <v>2018</v>
      </c>
      <c r="G312" s="88" t="s">
        <v>2019</v>
      </c>
      <c r="H312" s="64">
        <v>2</v>
      </c>
      <c r="I312" s="64">
        <v>2</v>
      </c>
      <c r="J312" s="91" t="s">
        <v>783</v>
      </c>
      <c r="K312" s="61">
        <v>13799543345</v>
      </c>
      <c r="L312" s="40" t="s">
        <v>1961</v>
      </c>
      <c r="M312" s="61">
        <v>13859734487</v>
      </c>
      <c r="N312" s="61" t="s">
        <v>1962</v>
      </c>
      <c r="O312" s="86">
        <v>18459537868</v>
      </c>
    </row>
    <row r="313" spans="1:15">
      <c r="A313" s="40">
        <v>196</v>
      </c>
      <c r="B313" s="339" t="s">
        <v>782</v>
      </c>
      <c r="C313" s="86" t="s">
        <v>273</v>
      </c>
      <c r="D313" s="61" t="s">
        <v>2021</v>
      </c>
      <c r="E313" s="74" t="s">
        <v>783</v>
      </c>
      <c r="F313" s="63" t="s">
        <v>2022</v>
      </c>
      <c r="G313" s="88" t="s">
        <v>2023</v>
      </c>
      <c r="H313" s="64">
        <v>0</v>
      </c>
      <c r="I313" s="64">
        <v>0</v>
      </c>
      <c r="J313" s="91" t="s">
        <v>783</v>
      </c>
      <c r="K313" s="61">
        <v>13799543345</v>
      </c>
      <c r="L313" s="40" t="s">
        <v>1961</v>
      </c>
      <c r="M313" s="61">
        <v>13859734487</v>
      </c>
      <c r="N313" s="61" t="s">
        <v>1962</v>
      </c>
      <c r="O313" s="86">
        <v>18459537868</v>
      </c>
    </row>
    <row r="314" spans="1:15">
      <c r="A314" s="40">
        <v>197</v>
      </c>
      <c r="B314" s="339" t="s">
        <v>784</v>
      </c>
      <c r="C314" s="86" t="s">
        <v>273</v>
      </c>
      <c r="D314" s="61" t="s">
        <v>2024</v>
      </c>
      <c r="E314" s="74" t="s">
        <v>785</v>
      </c>
      <c r="F314" s="63" t="s">
        <v>2025</v>
      </c>
      <c r="G314" s="88" t="s">
        <v>2026</v>
      </c>
      <c r="H314" s="64">
        <v>4</v>
      </c>
      <c r="I314" s="64">
        <v>0</v>
      </c>
      <c r="J314" s="91" t="s">
        <v>1960</v>
      </c>
      <c r="K314" s="61">
        <v>13860730805</v>
      </c>
      <c r="L314" s="40" t="s">
        <v>1961</v>
      </c>
      <c r="M314" s="61">
        <v>13859734487</v>
      </c>
      <c r="N314" s="61" t="s">
        <v>1962</v>
      </c>
      <c r="O314" s="86">
        <v>18459537868</v>
      </c>
    </row>
    <row r="315" spans="1:15">
      <c r="A315" s="39">
        <v>198</v>
      </c>
      <c r="B315" s="339" t="s">
        <v>787</v>
      </c>
      <c r="C315" s="86" t="s">
        <v>273</v>
      </c>
      <c r="D315" s="61" t="s">
        <v>2028</v>
      </c>
      <c r="E315" s="74" t="s">
        <v>788</v>
      </c>
      <c r="F315" s="63" t="s">
        <v>2524</v>
      </c>
      <c r="G315" s="88" t="s">
        <v>2030</v>
      </c>
      <c r="H315" s="64">
        <v>0</v>
      </c>
      <c r="I315" s="64"/>
      <c r="J315" s="91" t="s">
        <v>1960</v>
      </c>
      <c r="K315" s="61">
        <v>13860730805</v>
      </c>
      <c r="L315" s="40" t="s">
        <v>1961</v>
      </c>
      <c r="M315" s="61">
        <v>13859734487</v>
      </c>
      <c r="N315" s="61" t="s">
        <v>1962</v>
      </c>
      <c r="O315" s="86">
        <v>18459537868</v>
      </c>
    </row>
    <row r="316" spans="1:15">
      <c r="A316" s="46"/>
      <c r="B316" s="60"/>
      <c r="C316" s="86" t="s">
        <v>273</v>
      </c>
      <c r="D316" s="61" t="s">
        <v>2028</v>
      </c>
      <c r="E316" s="74" t="s">
        <v>789</v>
      </c>
      <c r="F316" s="63" t="s">
        <v>2031</v>
      </c>
      <c r="G316" s="88" t="s">
        <v>2032</v>
      </c>
      <c r="H316" s="64">
        <v>0</v>
      </c>
      <c r="I316" s="64"/>
      <c r="J316" s="91" t="s">
        <v>1960</v>
      </c>
      <c r="K316" s="61">
        <v>13860730805</v>
      </c>
      <c r="L316" s="40" t="s">
        <v>1961</v>
      </c>
      <c r="M316" s="61">
        <v>13859734487</v>
      </c>
      <c r="N316" s="61" t="s">
        <v>1962</v>
      </c>
      <c r="O316" s="86">
        <v>18459537868</v>
      </c>
    </row>
    <row r="317" spans="1:15">
      <c r="A317" s="47"/>
      <c r="B317" s="60"/>
      <c r="C317" s="86" t="s">
        <v>273</v>
      </c>
      <c r="D317" s="61" t="s">
        <v>2028</v>
      </c>
      <c r="E317" s="74" t="s">
        <v>790</v>
      </c>
      <c r="F317" s="63" t="s">
        <v>2033</v>
      </c>
      <c r="G317" s="88" t="s">
        <v>2034</v>
      </c>
      <c r="H317" s="64">
        <v>0</v>
      </c>
      <c r="I317" s="64"/>
      <c r="J317" s="91" t="s">
        <v>1960</v>
      </c>
      <c r="K317" s="61">
        <v>13860730805</v>
      </c>
      <c r="L317" s="40" t="s">
        <v>1961</v>
      </c>
      <c r="M317" s="61">
        <v>13859734487</v>
      </c>
      <c r="N317" s="61" t="s">
        <v>1962</v>
      </c>
      <c r="O317" s="86">
        <v>18459537868</v>
      </c>
    </row>
    <row r="318" spans="1:15">
      <c r="A318" s="40">
        <v>199</v>
      </c>
      <c r="B318" s="40" t="s">
        <v>278</v>
      </c>
      <c r="C318" s="86" t="s">
        <v>273</v>
      </c>
      <c r="D318" s="61" t="s">
        <v>2037</v>
      </c>
      <c r="E318" s="40" t="s">
        <v>279</v>
      </c>
      <c r="F318" s="88" t="s">
        <v>2038</v>
      </c>
      <c r="G318" s="88" t="s">
        <v>2039</v>
      </c>
      <c r="H318" s="64">
        <v>3</v>
      </c>
      <c r="I318" s="64">
        <v>0</v>
      </c>
      <c r="J318" s="91" t="s">
        <v>289</v>
      </c>
      <c r="K318" s="61">
        <v>13599737558</v>
      </c>
      <c r="L318" s="40" t="s">
        <v>1961</v>
      </c>
      <c r="M318" s="61">
        <v>13859734487</v>
      </c>
      <c r="N318" s="61" t="s">
        <v>1962</v>
      </c>
      <c r="O318" s="86">
        <v>18459537868</v>
      </c>
    </row>
    <row r="319" spans="1:15">
      <c r="A319" s="40">
        <v>200</v>
      </c>
      <c r="B319" s="40" t="s">
        <v>791</v>
      </c>
      <c r="C319" s="86" t="s">
        <v>273</v>
      </c>
      <c r="D319" s="61" t="s">
        <v>2040</v>
      </c>
      <c r="E319" s="40" t="s">
        <v>792</v>
      </c>
      <c r="F319" s="88" t="s">
        <v>2041</v>
      </c>
      <c r="G319" s="88" t="s">
        <v>2042</v>
      </c>
      <c r="H319" s="64">
        <v>4</v>
      </c>
      <c r="I319" s="64">
        <v>2</v>
      </c>
      <c r="J319" s="91" t="s">
        <v>289</v>
      </c>
      <c r="K319" s="61">
        <v>13599737558</v>
      </c>
      <c r="L319" s="40" t="s">
        <v>1961</v>
      </c>
      <c r="M319" s="61">
        <v>13859734487</v>
      </c>
      <c r="N319" s="61" t="s">
        <v>1962</v>
      </c>
      <c r="O319" s="86">
        <v>18459537868</v>
      </c>
    </row>
    <row r="320" spans="1:15">
      <c r="A320" s="40">
        <v>201</v>
      </c>
      <c r="B320" s="40" t="s">
        <v>793</v>
      </c>
      <c r="C320" s="86" t="s">
        <v>273</v>
      </c>
      <c r="D320" s="61" t="s">
        <v>2043</v>
      </c>
      <c r="E320" s="40" t="s">
        <v>794</v>
      </c>
      <c r="F320" s="88" t="s">
        <v>2044</v>
      </c>
      <c r="G320" s="88" t="s">
        <v>2045</v>
      </c>
      <c r="H320" s="64">
        <v>2</v>
      </c>
      <c r="I320" s="64">
        <v>2</v>
      </c>
      <c r="J320" s="91" t="s">
        <v>1960</v>
      </c>
      <c r="K320" s="61">
        <v>13860730805</v>
      </c>
      <c r="L320" s="40" t="s">
        <v>1961</v>
      </c>
      <c r="M320" s="61">
        <v>13859734487</v>
      </c>
      <c r="N320" s="61" t="s">
        <v>1962</v>
      </c>
      <c r="O320" s="86">
        <v>18459537868</v>
      </c>
    </row>
    <row r="321" spans="1:15">
      <c r="A321" s="40">
        <v>202</v>
      </c>
      <c r="B321" s="40" t="s">
        <v>795</v>
      </c>
      <c r="C321" s="86" t="s">
        <v>273</v>
      </c>
      <c r="D321" s="61" t="s">
        <v>2046</v>
      </c>
      <c r="E321" s="40" t="s">
        <v>796</v>
      </c>
      <c r="F321" s="88" t="s">
        <v>2047</v>
      </c>
      <c r="G321" s="88" t="s">
        <v>2048</v>
      </c>
      <c r="H321" s="64">
        <v>4</v>
      </c>
      <c r="I321" s="64">
        <v>1</v>
      </c>
      <c r="J321" s="91" t="s">
        <v>289</v>
      </c>
      <c r="K321" s="61">
        <v>13599737558</v>
      </c>
      <c r="L321" s="40" t="s">
        <v>1961</v>
      </c>
      <c r="M321" s="61">
        <v>13859734487</v>
      </c>
      <c r="N321" s="61" t="s">
        <v>1962</v>
      </c>
      <c r="O321" s="86">
        <v>18459537868</v>
      </c>
    </row>
    <row r="322" spans="1:15">
      <c r="A322" s="40">
        <v>203</v>
      </c>
      <c r="B322" s="40" t="s">
        <v>797</v>
      </c>
      <c r="C322" s="86" t="s">
        <v>273</v>
      </c>
      <c r="D322" s="61" t="s">
        <v>2049</v>
      </c>
      <c r="E322" s="40" t="s">
        <v>798</v>
      </c>
      <c r="F322" s="88" t="s">
        <v>2050</v>
      </c>
      <c r="G322" s="88" t="s">
        <v>2051</v>
      </c>
      <c r="H322" s="64">
        <v>0</v>
      </c>
      <c r="I322" s="64">
        <v>0</v>
      </c>
      <c r="J322" s="91" t="s">
        <v>289</v>
      </c>
      <c r="K322" s="61">
        <v>13599737558</v>
      </c>
      <c r="L322" s="40" t="s">
        <v>1961</v>
      </c>
      <c r="M322" s="61">
        <v>13859734487</v>
      </c>
      <c r="N322" s="61" t="s">
        <v>1962</v>
      </c>
      <c r="O322" s="86">
        <v>18459537868</v>
      </c>
    </row>
    <row r="323" spans="1:15">
      <c r="A323" s="40">
        <v>204</v>
      </c>
      <c r="B323" s="40" t="s">
        <v>799</v>
      </c>
      <c r="C323" s="86" t="s">
        <v>273</v>
      </c>
      <c r="D323" s="61" t="s">
        <v>2052</v>
      </c>
      <c r="E323" s="40" t="s">
        <v>800</v>
      </c>
      <c r="F323" s="88" t="s">
        <v>2053</v>
      </c>
      <c r="G323" s="88" t="s">
        <v>2054</v>
      </c>
      <c r="H323" s="64">
        <v>2</v>
      </c>
      <c r="I323" s="64">
        <v>2</v>
      </c>
      <c r="J323" s="91" t="s">
        <v>1960</v>
      </c>
      <c r="K323" s="61">
        <v>13860730805</v>
      </c>
      <c r="L323" s="40" t="s">
        <v>1961</v>
      </c>
      <c r="M323" s="61">
        <v>13859734487</v>
      </c>
      <c r="N323" s="61" t="s">
        <v>1962</v>
      </c>
      <c r="O323" s="86">
        <v>18459537868</v>
      </c>
    </row>
    <row r="324" spans="1:15">
      <c r="A324" s="40">
        <v>205</v>
      </c>
      <c r="B324" s="40" t="s">
        <v>281</v>
      </c>
      <c r="C324" s="86" t="s">
        <v>273</v>
      </c>
      <c r="D324" s="61" t="s">
        <v>2055</v>
      </c>
      <c r="E324" s="40" t="s">
        <v>282</v>
      </c>
      <c r="F324" s="88" t="s">
        <v>2056</v>
      </c>
      <c r="G324" s="88" t="s">
        <v>2057</v>
      </c>
      <c r="H324" s="64">
        <v>15</v>
      </c>
      <c r="I324" s="64">
        <v>2</v>
      </c>
      <c r="J324" s="91" t="s">
        <v>2522</v>
      </c>
      <c r="K324" s="61">
        <v>13959732965</v>
      </c>
      <c r="L324" s="40" t="s">
        <v>1961</v>
      </c>
      <c r="M324" s="61">
        <v>13859734487</v>
      </c>
      <c r="N324" s="61" t="s">
        <v>1962</v>
      </c>
      <c r="O324" s="86">
        <v>18459537868</v>
      </c>
    </row>
    <row r="325" spans="1:15">
      <c r="A325" s="40">
        <v>206</v>
      </c>
      <c r="B325" s="40" t="s">
        <v>801</v>
      </c>
      <c r="C325" s="86" t="s">
        <v>273</v>
      </c>
      <c r="D325" s="61" t="s">
        <v>2058</v>
      </c>
      <c r="E325" s="40" t="s">
        <v>802</v>
      </c>
      <c r="F325" s="88" t="s">
        <v>2059</v>
      </c>
      <c r="G325" s="88" t="s">
        <v>2060</v>
      </c>
      <c r="H325" s="64">
        <v>8</v>
      </c>
      <c r="I325" s="64">
        <v>2</v>
      </c>
      <c r="J325" s="91" t="s">
        <v>783</v>
      </c>
      <c r="K325" s="61">
        <v>13799543345</v>
      </c>
      <c r="L325" s="40" t="s">
        <v>1961</v>
      </c>
      <c r="M325" s="61">
        <v>13859734487</v>
      </c>
      <c r="N325" s="61" t="s">
        <v>1962</v>
      </c>
      <c r="O325" s="86">
        <v>18459537868</v>
      </c>
    </row>
    <row r="326" spans="1:15">
      <c r="A326" s="40">
        <v>207</v>
      </c>
      <c r="B326" s="40" t="s">
        <v>803</v>
      </c>
      <c r="C326" s="86" t="s">
        <v>273</v>
      </c>
      <c r="D326" s="61" t="s">
        <v>2061</v>
      </c>
      <c r="E326" s="40" t="s">
        <v>804</v>
      </c>
      <c r="F326" s="88" t="s">
        <v>2062</v>
      </c>
      <c r="G326" s="88" t="s">
        <v>2063</v>
      </c>
      <c r="H326" s="64">
        <v>6</v>
      </c>
      <c r="I326" s="64">
        <v>2</v>
      </c>
      <c r="J326" s="91" t="s">
        <v>2522</v>
      </c>
      <c r="K326" s="61">
        <v>13959732965</v>
      </c>
      <c r="L326" s="40" t="s">
        <v>1961</v>
      </c>
      <c r="M326" s="61">
        <v>13859734487</v>
      </c>
      <c r="N326" s="61" t="s">
        <v>1962</v>
      </c>
      <c r="O326" s="86">
        <v>18459537868</v>
      </c>
    </row>
    <row r="327" spans="1:15">
      <c r="A327" s="40">
        <v>208</v>
      </c>
      <c r="B327" s="40" t="s">
        <v>284</v>
      </c>
      <c r="C327" s="86" t="s">
        <v>273</v>
      </c>
      <c r="D327" s="61" t="s">
        <v>2064</v>
      </c>
      <c r="E327" s="40" t="s">
        <v>285</v>
      </c>
      <c r="F327" s="88" t="s">
        <v>2065</v>
      </c>
      <c r="G327" s="88" t="s">
        <v>2066</v>
      </c>
      <c r="H327" s="64">
        <v>7</v>
      </c>
      <c r="I327" s="64">
        <v>1</v>
      </c>
      <c r="J327" s="91" t="s">
        <v>2522</v>
      </c>
      <c r="K327" s="61">
        <v>13959732965</v>
      </c>
      <c r="L327" s="40" t="s">
        <v>1961</v>
      </c>
      <c r="M327" s="61">
        <v>13859734487</v>
      </c>
      <c r="N327" s="61" t="s">
        <v>1962</v>
      </c>
      <c r="O327" s="86">
        <v>18459537868</v>
      </c>
    </row>
    <row r="328" spans="1:15">
      <c r="A328" s="40">
        <v>209</v>
      </c>
      <c r="B328" s="40" t="s">
        <v>805</v>
      </c>
      <c r="C328" s="86" t="s">
        <v>273</v>
      </c>
      <c r="D328" s="61" t="s">
        <v>2067</v>
      </c>
      <c r="E328" s="40" t="s">
        <v>806</v>
      </c>
      <c r="F328" s="88" t="s">
        <v>2068</v>
      </c>
      <c r="G328" s="88" t="s">
        <v>2069</v>
      </c>
      <c r="H328" s="64">
        <v>1</v>
      </c>
      <c r="I328" s="64">
        <v>1</v>
      </c>
      <c r="J328" s="91" t="s">
        <v>289</v>
      </c>
      <c r="K328" s="61">
        <v>13599737558</v>
      </c>
      <c r="L328" s="40" t="s">
        <v>1961</v>
      </c>
      <c r="M328" s="61">
        <v>13859734487</v>
      </c>
      <c r="N328" s="61" t="s">
        <v>1962</v>
      </c>
      <c r="O328" s="86">
        <v>18459537868</v>
      </c>
    </row>
    <row r="329" spans="1:15">
      <c r="A329" s="40">
        <v>210</v>
      </c>
      <c r="B329" s="40" t="s">
        <v>807</v>
      </c>
      <c r="C329" s="86" t="s">
        <v>273</v>
      </c>
      <c r="D329" s="61" t="s">
        <v>2070</v>
      </c>
      <c r="E329" s="40" t="s">
        <v>808</v>
      </c>
      <c r="F329" s="88" t="s">
        <v>2071</v>
      </c>
      <c r="G329" s="88" t="s">
        <v>2072</v>
      </c>
      <c r="H329" s="64">
        <v>4</v>
      </c>
      <c r="I329" s="64">
        <v>2</v>
      </c>
      <c r="J329" s="91" t="s">
        <v>289</v>
      </c>
      <c r="K329" s="61">
        <v>13599737558</v>
      </c>
      <c r="L329" s="40" t="s">
        <v>1961</v>
      </c>
      <c r="M329" s="61">
        <v>13859734487</v>
      </c>
      <c r="N329" s="61" t="s">
        <v>1962</v>
      </c>
      <c r="O329" s="86">
        <v>18459537868</v>
      </c>
    </row>
    <row r="330" spans="1:15">
      <c r="A330" s="40">
        <v>211</v>
      </c>
      <c r="B330" s="40" t="s">
        <v>286</v>
      </c>
      <c r="C330" s="86" t="s">
        <v>273</v>
      </c>
      <c r="D330" s="61" t="s">
        <v>2073</v>
      </c>
      <c r="E330" s="40" t="s">
        <v>287</v>
      </c>
      <c r="F330" s="88" t="s">
        <v>2074</v>
      </c>
      <c r="G330" s="88" t="s">
        <v>2075</v>
      </c>
      <c r="H330" s="64">
        <v>6</v>
      </c>
      <c r="I330" s="64">
        <v>2</v>
      </c>
      <c r="J330" s="91" t="s">
        <v>2522</v>
      </c>
      <c r="K330" s="61">
        <v>13959732965</v>
      </c>
      <c r="L330" s="40" t="s">
        <v>1961</v>
      </c>
      <c r="M330" s="61">
        <v>13859734487</v>
      </c>
      <c r="N330" s="61" t="s">
        <v>1962</v>
      </c>
      <c r="O330" s="86">
        <v>18459537868</v>
      </c>
    </row>
    <row r="331" spans="1:15">
      <c r="A331" s="40">
        <v>212</v>
      </c>
      <c r="B331" s="40" t="s">
        <v>288</v>
      </c>
      <c r="C331" s="86" t="s">
        <v>273</v>
      </c>
      <c r="D331" s="61" t="s">
        <v>2525</v>
      </c>
      <c r="E331" s="40" t="s">
        <v>289</v>
      </c>
      <c r="F331" s="88" t="s">
        <v>2077</v>
      </c>
      <c r="G331" s="88" t="s">
        <v>2078</v>
      </c>
      <c r="H331" s="64">
        <v>0</v>
      </c>
      <c r="I331" s="64">
        <v>0</v>
      </c>
      <c r="J331" s="91" t="s">
        <v>289</v>
      </c>
      <c r="K331" s="61">
        <v>13599737558</v>
      </c>
      <c r="L331" s="40" t="s">
        <v>1961</v>
      </c>
      <c r="M331" s="61">
        <v>13859734487</v>
      </c>
      <c r="N331" s="61" t="s">
        <v>1962</v>
      </c>
      <c r="O331" s="86">
        <v>18459537868</v>
      </c>
    </row>
    <row r="332" spans="1:15">
      <c r="A332" s="40">
        <v>213</v>
      </c>
      <c r="B332" s="40" t="s">
        <v>809</v>
      </c>
      <c r="C332" s="86" t="s">
        <v>273</v>
      </c>
      <c r="D332" s="61" t="s">
        <v>2079</v>
      </c>
      <c r="E332" s="40" t="s">
        <v>810</v>
      </c>
      <c r="F332" s="88" t="s">
        <v>2080</v>
      </c>
      <c r="G332" s="88" t="s">
        <v>2081</v>
      </c>
      <c r="H332" s="64">
        <v>5</v>
      </c>
      <c r="I332" s="64">
        <v>2</v>
      </c>
      <c r="J332" s="91" t="s">
        <v>2522</v>
      </c>
      <c r="K332" s="61">
        <v>13959732965</v>
      </c>
      <c r="L332" s="40" t="s">
        <v>1961</v>
      </c>
      <c r="M332" s="61">
        <v>13859734487</v>
      </c>
      <c r="N332" s="61" t="s">
        <v>1962</v>
      </c>
      <c r="O332" s="86">
        <v>18459537868</v>
      </c>
    </row>
    <row r="333" spans="1:15">
      <c r="A333" s="40">
        <v>214</v>
      </c>
      <c r="B333" s="40" t="s">
        <v>811</v>
      </c>
      <c r="C333" s="86" t="s">
        <v>273</v>
      </c>
      <c r="D333" s="61" t="s">
        <v>2082</v>
      </c>
      <c r="E333" s="40" t="s">
        <v>189</v>
      </c>
      <c r="F333" s="88" t="s">
        <v>2083</v>
      </c>
      <c r="G333" s="88" t="s">
        <v>2084</v>
      </c>
      <c r="H333" s="64">
        <v>2</v>
      </c>
      <c r="I333" s="64">
        <v>2</v>
      </c>
      <c r="J333" s="91" t="s">
        <v>289</v>
      </c>
      <c r="K333" s="61">
        <v>13599737558</v>
      </c>
      <c r="L333" s="40" t="s">
        <v>1961</v>
      </c>
      <c r="M333" s="61">
        <v>13859734487</v>
      </c>
      <c r="N333" s="61" t="s">
        <v>1962</v>
      </c>
      <c r="O333" s="86">
        <v>18459537868</v>
      </c>
    </row>
    <row r="334" spans="1:15">
      <c r="A334" s="40">
        <v>215</v>
      </c>
      <c r="B334" s="40" t="s">
        <v>812</v>
      </c>
      <c r="C334" s="86" t="s">
        <v>273</v>
      </c>
      <c r="D334" s="61" t="s">
        <v>2085</v>
      </c>
      <c r="E334" s="40" t="s">
        <v>216</v>
      </c>
      <c r="F334" s="88" t="s">
        <v>2086</v>
      </c>
      <c r="G334" s="88" t="s">
        <v>2087</v>
      </c>
      <c r="H334" s="64">
        <v>3</v>
      </c>
      <c r="I334" s="64">
        <v>0</v>
      </c>
      <c r="J334" s="91" t="s">
        <v>1960</v>
      </c>
      <c r="K334" s="61">
        <v>13860730805</v>
      </c>
      <c r="L334" s="40" t="s">
        <v>1961</v>
      </c>
      <c r="M334" s="61">
        <v>13859734487</v>
      </c>
      <c r="N334" s="61" t="s">
        <v>1962</v>
      </c>
      <c r="O334" s="86">
        <v>18459537868</v>
      </c>
    </row>
    <row r="335" spans="1:15">
      <c r="A335" s="40">
        <v>216</v>
      </c>
      <c r="B335" s="40" t="s">
        <v>290</v>
      </c>
      <c r="C335" s="86" t="s">
        <v>273</v>
      </c>
      <c r="D335" s="61" t="s">
        <v>2088</v>
      </c>
      <c r="E335" s="40" t="s">
        <v>291</v>
      </c>
      <c r="F335" s="88" t="s">
        <v>2089</v>
      </c>
      <c r="G335" s="88" t="s">
        <v>2090</v>
      </c>
      <c r="H335" s="64">
        <v>6</v>
      </c>
      <c r="I335" s="64">
        <v>0</v>
      </c>
      <c r="J335" s="91" t="s">
        <v>289</v>
      </c>
      <c r="K335" s="61">
        <v>13599737558</v>
      </c>
      <c r="L335" s="40" t="s">
        <v>1961</v>
      </c>
      <c r="M335" s="61">
        <v>13859734487</v>
      </c>
      <c r="N335" s="61" t="s">
        <v>1962</v>
      </c>
      <c r="O335" s="86">
        <v>18459537868</v>
      </c>
    </row>
    <row r="336" spans="1:15">
      <c r="A336" s="40">
        <v>217</v>
      </c>
      <c r="B336" s="60" t="s">
        <v>814</v>
      </c>
      <c r="C336" s="86" t="s">
        <v>273</v>
      </c>
      <c r="D336" s="70" t="s">
        <v>2526</v>
      </c>
      <c r="E336" s="92" t="s">
        <v>815</v>
      </c>
      <c r="F336" s="63" t="s">
        <v>2527</v>
      </c>
      <c r="G336" s="93">
        <v>13489837215</v>
      </c>
      <c r="H336" s="64">
        <v>6</v>
      </c>
      <c r="I336" s="64">
        <v>2</v>
      </c>
      <c r="J336" s="91" t="s">
        <v>289</v>
      </c>
      <c r="K336" s="43">
        <v>13599737558</v>
      </c>
      <c r="L336" s="40" t="s">
        <v>1961</v>
      </c>
      <c r="M336" s="61">
        <v>13859734487</v>
      </c>
      <c r="N336" s="61" t="s">
        <v>1962</v>
      </c>
      <c r="O336" s="86">
        <v>18459537868</v>
      </c>
    </row>
    <row r="337" spans="1:15">
      <c r="A337" s="40">
        <v>218</v>
      </c>
      <c r="B337" s="60" t="s">
        <v>816</v>
      </c>
      <c r="C337" s="86" t="s">
        <v>273</v>
      </c>
      <c r="D337" s="70" t="s">
        <v>2528</v>
      </c>
      <c r="E337" s="92" t="s">
        <v>817</v>
      </c>
      <c r="F337" s="63" t="s">
        <v>2529</v>
      </c>
      <c r="G337" s="93">
        <v>13960360970</v>
      </c>
      <c r="H337" s="64">
        <v>4</v>
      </c>
      <c r="I337" s="64">
        <v>0</v>
      </c>
      <c r="J337" s="91" t="s">
        <v>289</v>
      </c>
      <c r="K337" s="43">
        <v>13599737558</v>
      </c>
      <c r="L337" s="40" t="s">
        <v>1961</v>
      </c>
      <c r="M337" s="61">
        <v>13859734487</v>
      </c>
      <c r="N337" s="61" t="s">
        <v>1962</v>
      </c>
      <c r="O337" s="86">
        <v>18459537868</v>
      </c>
    </row>
    <row r="338" spans="1:15">
      <c r="A338" s="40">
        <v>219</v>
      </c>
      <c r="B338" s="60" t="s">
        <v>818</v>
      </c>
      <c r="C338" s="86" t="s">
        <v>273</v>
      </c>
      <c r="D338" s="70" t="s">
        <v>2530</v>
      </c>
      <c r="E338" s="92" t="s">
        <v>819</v>
      </c>
      <c r="F338" s="63"/>
      <c r="G338" s="93"/>
      <c r="H338" s="64">
        <v>0</v>
      </c>
      <c r="I338" s="64">
        <v>0</v>
      </c>
      <c r="J338" s="91" t="s">
        <v>783</v>
      </c>
      <c r="K338" s="43">
        <v>13799543345</v>
      </c>
      <c r="L338" s="40" t="s">
        <v>1961</v>
      </c>
      <c r="M338" s="61">
        <v>13859734487</v>
      </c>
      <c r="N338" s="61" t="s">
        <v>1962</v>
      </c>
      <c r="O338" s="86">
        <v>18459537868</v>
      </c>
    </row>
    <row r="339" spans="1:15">
      <c r="A339" s="40">
        <v>220</v>
      </c>
      <c r="B339" s="60" t="s">
        <v>822</v>
      </c>
      <c r="C339" s="86" t="s">
        <v>273</v>
      </c>
      <c r="D339" s="70" t="s">
        <v>2531</v>
      </c>
      <c r="E339" s="92" t="s">
        <v>823</v>
      </c>
      <c r="F339" s="63" t="s">
        <v>2532</v>
      </c>
      <c r="G339" s="93">
        <v>15160301458</v>
      </c>
      <c r="H339" s="64">
        <v>3</v>
      </c>
      <c r="I339" s="64">
        <v>2</v>
      </c>
      <c r="J339" s="91" t="s">
        <v>783</v>
      </c>
      <c r="K339" s="43">
        <v>13799543345</v>
      </c>
      <c r="L339" s="40" t="s">
        <v>1961</v>
      </c>
      <c r="M339" s="61">
        <v>13859734487</v>
      </c>
      <c r="N339" s="61" t="s">
        <v>1962</v>
      </c>
      <c r="O339" s="86">
        <v>18459537868</v>
      </c>
    </row>
    <row r="340" spans="1:15">
      <c r="A340" s="40">
        <v>221</v>
      </c>
      <c r="B340" s="60" t="s">
        <v>824</v>
      </c>
      <c r="C340" s="86" t="s">
        <v>273</v>
      </c>
      <c r="D340" s="70" t="s">
        <v>2533</v>
      </c>
      <c r="E340" s="92" t="s">
        <v>825</v>
      </c>
      <c r="F340" s="63" t="s">
        <v>2534</v>
      </c>
      <c r="G340" s="93">
        <v>15880965556</v>
      </c>
      <c r="H340" s="64">
        <v>3</v>
      </c>
      <c r="I340" s="64">
        <v>3</v>
      </c>
      <c r="J340" s="91" t="s">
        <v>2522</v>
      </c>
      <c r="K340" s="43">
        <v>13959732965</v>
      </c>
      <c r="L340" s="40" t="s">
        <v>1961</v>
      </c>
      <c r="M340" s="61">
        <v>13859734487</v>
      </c>
      <c r="N340" s="61" t="s">
        <v>1962</v>
      </c>
      <c r="O340" s="86">
        <v>18459537868</v>
      </c>
    </row>
    <row r="341" spans="1:15">
      <c r="A341" s="40">
        <v>222</v>
      </c>
      <c r="B341" s="60" t="s">
        <v>826</v>
      </c>
      <c r="C341" s="86" t="s">
        <v>273</v>
      </c>
      <c r="D341" s="70" t="s">
        <v>2535</v>
      </c>
      <c r="E341" s="92" t="s">
        <v>827</v>
      </c>
      <c r="F341" s="63" t="s">
        <v>2536</v>
      </c>
      <c r="G341" s="93">
        <v>13959937547</v>
      </c>
      <c r="H341" s="64">
        <v>4</v>
      </c>
      <c r="I341" s="64">
        <v>2</v>
      </c>
      <c r="J341" s="91" t="s">
        <v>1960</v>
      </c>
      <c r="K341" s="43">
        <v>13860730805</v>
      </c>
      <c r="L341" s="40" t="s">
        <v>1961</v>
      </c>
      <c r="M341" s="61">
        <v>13859734487</v>
      </c>
      <c r="N341" s="61" t="s">
        <v>1962</v>
      </c>
      <c r="O341" s="86">
        <v>18459537868</v>
      </c>
    </row>
    <row r="342" spans="1:15">
      <c r="A342" s="40">
        <v>223</v>
      </c>
      <c r="B342" s="60" t="s">
        <v>828</v>
      </c>
      <c r="C342" s="86" t="s">
        <v>273</v>
      </c>
      <c r="D342" s="70" t="s">
        <v>2537</v>
      </c>
      <c r="E342" s="92" t="s">
        <v>829</v>
      </c>
      <c r="F342" s="63" t="s">
        <v>2538</v>
      </c>
      <c r="G342" s="93">
        <v>15260805483</v>
      </c>
      <c r="H342" s="64">
        <v>2</v>
      </c>
      <c r="I342" s="64">
        <v>0</v>
      </c>
      <c r="J342" s="40" t="s">
        <v>2002</v>
      </c>
      <c r="K342" s="43">
        <v>15359528916</v>
      </c>
      <c r="L342" s="40" t="s">
        <v>1961</v>
      </c>
      <c r="M342" s="61">
        <v>13859734487</v>
      </c>
      <c r="N342" s="61" t="s">
        <v>1962</v>
      </c>
      <c r="O342" s="86">
        <v>18459537868</v>
      </c>
    </row>
    <row r="343" spans="1:15">
      <c r="A343" s="39">
        <v>224</v>
      </c>
      <c r="B343" s="339" t="s">
        <v>292</v>
      </c>
      <c r="C343" s="86" t="s">
        <v>296</v>
      </c>
      <c r="D343" s="61" t="s">
        <v>2092</v>
      </c>
      <c r="E343" s="74" t="s">
        <v>293</v>
      </c>
      <c r="F343" s="63" t="s">
        <v>2093</v>
      </c>
      <c r="G343" s="93">
        <v>13515049258</v>
      </c>
      <c r="H343" s="64">
        <v>0</v>
      </c>
      <c r="I343" s="64">
        <v>0</v>
      </c>
      <c r="J343" s="40" t="s">
        <v>297</v>
      </c>
      <c r="K343" s="86">
        <v>13515049238</v>
      </c>
      <c r="L343" s="40" t="s">
        <v>2094</v>
      </c>
      <c r="M343" s="61">
        <v>18206083723</v>
      </c>
      <c r="N343" s="61" t="s">
        <v>2095</v>
      </c>
      <c r="O343" s="86">
        <v>13505039558</v>
      </c>
    </row>
    <row r="344" spans="1:15">
      <c r="A344" s="46"/>
      <c r="B344" s="60"/>
      <c r="C344" s="86" t="s">
        <v>296</v>
      </c>
      <c r="D344" s="61" t="s">
        <v>2092</v>
      </c>
      <c r="E344" s="74" t="s">
        <v>297</v>
      </c>
      <c r="F344" s="63" t="s">
        <v>2096</v>
      </c>
      <c r="G344" s="93">
        <v>13515049258</v>
      </c>
      <c r="H344" s="64">
        <v>0</v>
      </c>
      <c r="I344" s="64">
        <v>0</v>
      </c>
      <c r="J344" s="40" t="s">
        <v>297</v>
      </c>
      <c r="K344" s="86">
        <v>13515049238</v>
      </c>
      <c r="L344" s="40" t="s">
        <v>2094</v>
      </c>
      <c r="M344" s="61">
        <v>18206083723</v>
      </c>
      <c r="N344" s="61" t="s">
        <v>2095</v>
      </c>
      <c r="O344" s="86">
        <v>13505039558</v>
      </c>
    </row>
    <row r="345" spans="1:15">
      <c r="A345" s="46"/>
      <c r="B345" s="60"/>
      <c r="C345" s="86" t="s">
        <v>296</v>
      </c>
      <c r="D345" s="61" t="s">
        <v>2092</v>
      </c>
      <c r="E345" s="74" t="s">
        <v>298</v>
      </c>
      <c r="F345" s="63" t="s">
        <v>2097</v>
      </c>
      <c r="G345" s="93">
        <v>13515049258</v>
      </c>
      <c r="H345" s="64">
        <v>0</v>
      </c>
      <c r="I345" s="64">
        <v>0</v>
      </c>
      <c r="J345" s="40" t="s">
        <v>297</v>
      </c>
      <c r="K345" s="86">
        <v>13515049238</v>
      </c>
      <c r="L345" s="40" t="s">
        <v>2094</v>
      </c>
      <c r="M345" s="61">
        <v>18206083723</v>
      </c>
      <c r="N345" s="61" t="s">
        <v>2095</v>
      </c>
      <c r="O345" s="86">
        <v>13505039558</v>
      </c>
    </row>
    <row r="346" spans="1:15">
      <c r="A346" s="46"/>
      <c r="B346" s="60"/>
      <c r="C346" s="86" t="s">
        <v>296</v>
      </c>
      <c r="D346" s="61" t="s">
        <v>2092</v>
      </c>
      <c r="E346" s="74" t="s">
        <v>299</v>
      </c>
      <c r="F346" s="63" t="s">
        <v>2098</v>
      </c>
      <c r="G346" s="93">
        <v>13515049258</v>
      </c>
      <c r="H346" s="64">
        <v>0</v>
      </c>
      <c r="I346" s="64">
        <v>0</v>
      </c>
      <c r="J346" s="40" t="s">
        <v>297</v>
      </c>
      <c r="K346" s="86">
        <v>13515049238</v>
      </c>
      <c r="L346" s="40" t="s">
        <v>2094</v>
      </c>
      <c r="M346" s="61">
        <v>18206083723</v>
      </c>
      <c r="N346" s="61" t="s">
        <v>2095</v>
      </c>
      <c r="O346" s="86">
        <v>13505039558</v>
      </c>
    </row>
    <row r="347" spans="1:15">
      <c r="A347" s="46"/>
      <c r="B347" s="60"/>
      <c r="C347" s="86" t="s">
        <v>296</v>
      </c>
      <c r="D347" s="61" t="s">
        <v>2092</v>
      </c>
      <c r="E347" s="74" t="s">
        <v>300</v>
      </c>
      <c r="F347" s="63" t="s">
        <v>2099</v>
      </c>
      <c r="G347" s="93">
        <v>13515049258</v>
      </c>
      <c r="H347" s="64">
        <v>0</v>
      </c>
      <c r="I347" s="64">
        <v>0</v>
      </c>
      <c r="J347" s="40" t="s">
        <v>297</v>
      </c>
      <c r="K347" s="86">
        <v>13515049238</v>
      </c>
      <c r="L347" s="40" t="s">
        <v>2094</v>
      </c>
      <c r="M347" s="61">
        <v>18206083723</v>
      </c>
      <c r="N347" s="61" t="s">
        <v>2095</v>
      </c>
      <c r="O347" s="86">
        <v>13505039558</v>
      </c>
    </row>
    <row r="348" spans="1:15">
      <c r="A348" s="47"/>
      <c r="B348" s="60"/>
      <c r="C348" s="86" t="s">
        <v>296</v>
      </c>
      <c r="D348" s="61" t="s">
        <v>2092</v>
      </c>
      <c r="E348" s="74" t="s">
        <v>301</v>
      </c>
      <c r="F348" s="63" t="s">
        <v>2100</v>
      </c>
      <c r="G348" s="93">
        <v>13515049258</v>
      </c>
      <c r="H348" s="64">
        <v>0</v>
      </c>
      <c r="I348" s="64">
        <v>0</v>
      </c>
      <c r="J348" s="40" t="s">
        <v>297</v>
      </c>
      <c r="K348" s="86">
        <v>13515049238</v>
      </c>
      <c r="L348" s="40" t="s">
        <v>2094</v>
      </c>
      <c r="M348" s="61">
        <v>18206083723</v>
      </c>
      <c r="N348" s="61" t="s">
        <v>2095</v>
      </c>
      <c r="O348" s="86">
        <v>13505039558</v>
      </c>
    </row>
    <row r="349" spans="1:15">
      <c r="A349" s="39">
        <v>225</v>
      </c>
      <c r="B349" s="339" t="s">
        <v>302</v>
      </c>
      <c r="C349" s="86" t="s">
        <v>296</v>
      </c>
      <c r="D349" s="61" t="s">
        <v>2102</v>
      </c>
      <c r="E349" s="74" t="s">
        <v>303</v>
      </c>
      <c r="F349" s="63" t="s">
        <v>2539</v>
      </c>
      <c r="G349" s="93">
        <v>15559087716</v>
      </c>
      <c r="H349" s="64">
        <v>2</v>
      </c>
      <c r="I349" s="64">
        <v>1</v>
      </c>
      <c r="J349" s="40" t="s">
        <v>2540</v>
      </c>
      <c r="K349" s="86">
        <v>13626091578</v>
      </c>
      <c r="L349" s="40" t="s">
        <v>2094</v>
      </c>
      <c r="M349" s="61">
        <v>18206083723</v>
      </c>
      <c r="N349" s="61" t="s">
        <v>2095</v>
      </c>
      <c r="O349" s="86">
        <v>13505039558</v>
      </c>
    </row>
    <row r="350" spans="1:15">
      <c r="A350" s="46"/>
      <c r="B350" s="60"/>
      <c r="C350" s="86" t="s">
        <v>296</v>
      </c>
      <c r="D350" s="61" t="s">
        <v>2102</v>
      </c>
      <c r="E350" s="74" t="s">
        <v>304</v>
      </c>
      <c r="F350" s="63" t="s">
        <v>2106</v>
      </c>
      <c r="G350" s="93">
        <v>18806095938</v>
      </c>
      <c r="H350" s="64">
        <v>0</v>
      </c>
      <c r="I350" s="64">
        <v>0</v>
      </c>
      <c r="J350" s="40" t="s">
        <v>2540</v>
      </c>
      <c r="K350" s="86">
        <v>13626091578</v>
      </c>
      <c r="L350" s="40" t="s">
        <v>2094</v>
      </c>
      <c r="M350" s="61">
        <v>18206083723</v>
      </c>
      <c r="N350" s="61" t="s">
        <v>2095</v>
      </c>
      <c r="O350" s="86">
        <v>13505039558</v>
      </c>
    </row>
    <row r="351" spans="1:15">
      <c r="A351" s="46"/>
      <c r="B351" s="60"/>
      <c r="C351" s="86" t="s">
        <v>296</v>
      </c>
      <c r="D351" s="61" t="s">
        <v>2102</v>
      </c>
      <c r="E351" s="74" t="s">
        <v>305</v>
      </c>
      <c r="F351" s="63" t="s">
        <v>2107</v>
      </c>
      <c r="G351" s="93">
        <v>18806095938</v>
      </c>
      <c r="H351" s="64">
        <v>0</v>
      </c>
      <c r="I351" s="64">
        <v>0</v>
      </c>
      <c r="J351" s="40" t="s">
        <v>2540</v>
      </c>
      <c r="K351" s="86">
        <v>13626091578</v>
      </c>
      <c r="L351" s="40" t="s">
        <v>2094</v>
      </c>
      <c r="M351" s="61">
        <v>18206083723</v>
      </c>
      <c r="N351" s="61" t="s">
        <v>2095</v>
      </c>
      <c r="O351" s="86">
        <v>13505039558</v>
      </c>
    </row>
    <row r="352" spans="1:15">
      <c r="A352" s="47"/>
      <c r="B352" s="60"/>
      <c r="C352" s="86" t="s">
        <v>296</v>
      </c>
      <c r="D352" s="61" t="s">
        <v>2102</v>
      </c>
      <c r="E352" s="74" t="s">
        <v>306</v>
      </c>
      <c r="F352" s="63" t="s">
        <v>2108</v>
      </c>
      <c r="G352" s="93">
        <v>18806095938</v>
      </c>
      <c r="H352" s="64">
        <v>0</v>
      </c>
      <c r="I352" s="64">
        <v>0</v>
      </c>
      <c r="J352" s="40" t="s">
        <v>2540</v>
      </c>
      <c r="K352" s="86">
        <v>13626091578</v>
      </c>
      <c r="L352" s="40" t="s">
        <v>2094</v>
      </c>
      <c r="M352" s="61">
        <v>18206083723</v>
      </c>
      <c r="N352" s="61" t="s">
        <v>2095</v>
      </c>
      <c r="O352" s="86">
        <v>13505039558</v>
      </c>
    </row>
    <row r="353" spans="1:15">
      <c r="A353" s="39">
        <v>226</v>
      </c>
      <c r="B353" s="339" t="s">
        <v>307</v>
      </c>
      <c r="C353" s="86" t="s">
        <v>296</v>
      </c>
      <c r="D353" s="61" t="s">
        <v>2117</v>
      </c>
      <c r="E353" s="74" t="s">
        <v>308</v>
      </c>
      <c r="F353" s="63" t="s">
        <v>2118</v>
      </c>
      <c r="G353" s="93">
        <v>13489531680</v>
      </c>
      <c r="H353" s="64">
        <v>0</v>
      </c>
      <c r="I353" s="64">
        <v>0</v>
      </c>
      <c r="J353" s="40" t="s">
        <v>2119</v>
      </c>
      <c r="K353" s="86">
        <v>13959725517</v>
      </c>
      <c r="L353" s="40" t="s">
        <v>2094</v>
      </c>
      <c r="M353" s="61">
        <v>18206083723</v>
      </c>
      <c r="N353" s="61" t="s">
        <v>2095</v>
      </c>
      <c r="O353" s="86">
        <v>13505039558</v>
      </c>
    </row>
    <row r="354" spans="1:15">
      <c r="A354" s="46"/>
      <c r="B354" s="60"/>
      <c r="C354" s="86" t="s">
        <v>296</v>
      </c>
      <c r="D354" s="61" t="s">
        <v>2117</v>
      </c>
      <c r="E354" s="74" t="s">
        <v>311</v>
      </c>
      <c r="F354" s="63" t="s">
        <v>2120</v>
      </c>
      <c r="G354" s="93">
        <v>13489531680</v>
      </c>
      <c r="H354" s="64">
        <v>0</v>
      </c>
      <c r="I354" s="64">
        <v>0</v>
      </c>
      <c r="J354" s="40" t="s">
        <v>2119</v>
      </c>
      <c r="K354" s="86">
        <v>13959725517</v>
      </c>
      <c r="L354" s="40" t="s">
        <v>2094</v>
      </c>
      <c r="M354" s="61">
        <v>18206083723</v>
      </c>
      <c r="N354" s="61" t="s">
        <v>2095</v>
      </c>
      <c r="O354" s="86">
        <v>13505039558</v>
      </c>
    </row>
    <row r="355" spans="1:15">
      <c r="A355" s="47"/>
      <c r="B355" s="60"/>
      <c r="C355" s="86" t="s">
        <v>296</v>
      </c>
      <c r="D355" s="61" t="s">
        <v>2117</v>
      </c>
      <c r="E355" s="74" t="s">
        <v>312</v>
      </c>
      <c r="F355" s="63" t="s">
        <v>2121</v>
      </c>
      <c r="G355" s="93">
        <v>13489531680</v>
      </c>
      <c r="H355" s="64">
        <v>3</v>
      </c>
      <c r="I355" s="64">
        <v>2</v>
      </c>
      <c r="J355" s="40" t="s">
        <v>2119</v>
      </c>
      <c r="K355" s="86">
        <v>13959725517</v>
      </c>
      <c r="L355" s="40" t="s">
        <v>2094</v>
      </c>
      <c r="M355" s="61">
        <v>18206083723</v>
      </c>
      <c r="N355" s="61" t="s">
        <v>2095</v>
      </c>
      <c r="O355" s="86">
        <v>13505039558</v>
      </c>
    </row>
    <row r="356" spans="1:15">
      <c r="A356" s="39">
        <v>227</v>
      </c>
      <c r="B356" s="339" t="s">
        <v>313</v>
      </c>
      <c r="C356" s="86" t="s">
        <v>296</v>
      </c>
      <c r="D356" s="61" t="s">
        <v>2123</v>
      </c>
      <c r="E356" s="74" t="s">
        <v>314</v>
      </c>
      <c r="F356" s="63" t="s">
        <v>2124</v>
      </c>
      <c r="G356" s="93">
        <v>13400757335</v>
      </c>
      <c r="H356" s="64">
        <v>4</v>
      </c>
      <c r="I356" s="64">
        <v>3</v>
      </c>
      <c r="J356" s="40" t="s">
        <v>2119</v>
      </c>
      <c r="K356" s="86">
        <v>13959725517</v>
      </c>
      <c r="L356" s="40" t="s">
        <v>2094</v>
      </c>
      <c r="M356" s="61">
        <v>18206083723</v>
      </c>
      <c r="N356" s="61" t="s">
        <v>2095</v>
      </c>
      <c r="O356" s="86">
        <v>13505039558</v>
      </c>
    </row>
    <row r="357" spans="1:15">
      <c r="A357" s="46"/>
      <c r="B357" s="60"/>
      <c r="C357" s="86" t="s">
        <v>296</v>
      </c>
      <c r="D357" s="61" t="s">
        <v>2123</v>
      </c>
      <c r="E357" s="74" t="s">
        <v>315</v>
      </c>
      <c r="F357" s="63" t="s">
        <v>2125</v>
      </c>
      <c r="G357" s="93">
        <v>13400757335</v>
      </c>
      <c r="H357" s="64">
        <v>4</v>
      </c>
      <c r="I357" s="64">
        <v>2</v>
      </c>
      <c r="J357" s="40" t="s">
        <v>2119</v>
      </c>
      <c r="K357" s="86">
        <v>13959725517</v>
      </c>
      <c r="L357" s="40" t="s">
        <v>2094</v>
      </c>
      <c r="M357" s="61">
        <v>18206083723</v>
      </c>
      <c r="N357" s="61" t="s">
        <v>2095</v>
      </c>
      <c r="O357" s="86">
        <v>13505039558</v>
      </c>
    </row>
    <row r="358" spans="1:15">
      <c r="A358" s="46"/>
      <c r="B358" s="60"/>
      <c r="C358" s="86" t="s">
        <v>296</v>
      </c>
      <c r="D358" s="61" t="s">
        <v>2123</v>
      </c>
      <c r="E358" s="74" t="s">
        <v>316</v>
      </c>
      <c r="F358" s="63" t="s">
        <v>2126</v>
      </c>
      <c r="G358" s="93">
        <v>13400757335</v>
      </c>
      <c r="H358" s="64">
        <v>0</v>
      </c>
      <c r="I358" s="64">
        <v>0</v>
      </c>
      <c r="J358" s="40" t="s">
        <v>2119</v>
      </c>
      <c r="K358" s="86">
        <v>13959725517</v>
      </c>
      <c r="L358" s="40" t="s">
        <v>2094</v>
      </c>
      <c r="M358" s="61">
        <v>18206083723</v>
      </c>
      <c r="N358" s="61" t="s">
        <v>2095</v>
      </c>
      <c r="O358" s="86">
        <v>13505039558</v>
      </c>
    </row>
    <row r="359" spans="1:15">
      <c r="A359" s="47"/>
      <c r="B359" s="60"/>
      <c r="C359" s="86" t="s">
        <v>296</v>
      </c>
      <c r="D359" s="61" t="s">
        <v>2123</v>
      </c>
      <c r="E359" s="74" t="s">
        <v>317</v>
      </c>
      <c r="F359" s="63" t="s">
        <v>2127</v>
      </c>
      <c r="G359" s="93">
        <v>13400757335</v>
      </c>
      <c r="H359" s="64">
        <v>4</v>
      </c>
      <c r="I359" s="64">
        <v>1</v>
      </c>
      <c r="J359" s="40" t="s">
        <v>2119</v>
      </c>
      <c r="K359" s="86">
        <v>13959725517</v>
      </c>
      <c r="L359" s="40" t="s">
        <v>2094</v>
      </c>
      <c r="M359" s="61">
        <v>18206083723</v>
      </c>
      <c r="N359" s="61" t="s">
        <v>2095</v>
      </c>
      <c r="O359" s="86">
        <v>13505039558</v>
      </c>
    </row>
    <row r="360" spans="1:15">
      <c r="A360" s="39">
        <v>228</v>
      </c>
      <c r="B360" s="339" t="s">
        <v>318</v>
      </c>
      <c r="C360" s="86" t="s">
        <v>296</v>
      </c>
      <c r="D360" s="61" t="s">
        <v>2130</v>
      </c>
      <c r="E360" s="74" t="s">
        <v>319</v>
      </c>
      <c r="F360" s="63" t="s">
        <v>2131</v>
      </c>
      <c r="G360" s="93">
        <v>13959725517</v>
      </c>
      <c r="H360" s="64">
        <v>4</v>
      </c>
      <c r="I360" s="64">
        <v>2</v>
      </c>
      <c r="J360" s="40" t="s">
        <v>2119</v>
      </c>
      <c r="K360" s="86">
        <v>13959725517</v>
      </c>
      <c r="L360" s="40" t="s">
        <v>2094</v>
      </c>
      <c r="M360" s="61">
        <v>18206083723</v>
      </c>
      <c r="N360" s="61" t="s">
        <v>2095</v>
      </c>
      <c r="O360" s="86">
        <v>13505039558</v>
      </c>
    </row>
    <row r="361" spans="1:15">
      <c r="A361" s="47"/>
      <c r="B361" s="60"/>
      <c r="C361" s="86" t="s">
        <v>296</v>
      </c>
      <c r="D361" s="61" t="s">
        <v>2130</v>
      </c>
      <c r="E361" s="42" t="s">
        <v>320</v>
      </c>
      <c r="F361" s="63" t="s">
        <v>2132</v>
      </c>
      <c r="G361" s="93">
        <v>13959725517</v>
      </c>
      <c r="H361" s="64">
        <v>3</v>
      </c>
      <c r="I361" s="64">
        <v>2</v>
      </c>
      <c r="J361" s="40" t="s">
        <v>2119</v>
      </c>
      <c r="K361" s="86">
        <v>13959725517</v>
      </c>
      <c r="L361" s="40" t="s">
        <v>2094</v>
      </c>
      <c r="M361" s="61">
        <v>18206083723</v>
      </c>
      <c r="N361" s="61" t="s">
        <v>2095</v>
      </c>
      <c r="O361" s="86">
        <v>13505039558</v>
      </c>
    </row>
    <row r="362" spans="1:15">
      <c r="A362" s="39">
        <v>229</v>
      </c>
      <c r="B362" s="63" t="s">
        <v>321</v>
      </c>
      <c r="C362" s="86" t="s">
        <v>296</v>
      </c>
      <c r="D362" s="61" t="s">
        <v>2144</v>
      </c>
      <c r="E362" s="42" t="s">
        <v>322</v>
      </c>
      <c r="F362" s="63" t="s">
        <v>2541</v>
      </c>
      <c r="G362" s="93">
        <v>13959739071</v>
      </c>
      <c r="H362" s="64">
        <v>0</v>
      </c>
      <c r="I362" s="64">
        <v>0</v>
      </c>
      <c r="J362" s="40" t="s">
        <v>2119</v>
      </c>
      <c r="K362" s="86">
        <v>13959725517</v>
      </c>
      <c r="L362" s="40" t="s">
        <v>2094</v>
      </c>
      <c r="M362" s="61">
        <v>18206083723</v>
      </c>
      <c r="N362" s="61" t="s">
        <v>2095</v>
      </c>
      <c r="O362" s="86">
        <v>13505039558</v>
      </c>
    </row>
    <row r="363" spans="1:15">
      <c r="A363" s="46"/>
      <c r="B363" s="63"/>
      <c r="C363" s="86" t="s">
        <v>296</v>
      </c>
      <c r="D363" s="61" t="s">
        <v>2144</v>
      </c>
      <c r="E363" s="42" t="s">
        <v>323</v>
      </c>
      <c r="F363" s="63" t="s">
        <v>2147</v>
      </c>
      <c r="G363" s="93">
        <v>13959739071</v>
      </c>
      <c r="H363" s="64">
        <v>0</v>
      </c>
      <c r="I363" s="64">
        <v>0</v>
      </c>
      <c r="J363" s="40" t="s">
        <v>2119</v>
      </c>
      <c r="K363" s="86">
        <v>13959725517</v>
      </c>
      <c r="L363" s="40" t="s">
        <v>2094</v>
      </c>
      <c r="M363" s="61">
        <v>18206083723</v>
      </c>
      <c r="N363" s="61" t="s">
        <v>2095</v>
      </c>
      <c r="O363" s="86">
        <v>13505039558</v>
      </c>
    </row>
    <row r="364" spans="1:15">
      <c r="A364" s="46"/>
      <c r="B364" s="63"/>
      <c r="C364" s="86" t="s">
        <v>296</v>
      </c>
      <c r="D364" s="61" t="s">
        <v>2144</v>
      </c>
      <c r="E364" s="42" t="s">
        <v>324</v>
      </c>
      <c r="F364" s="63" t="s">
        <v>2148</v>
      </c>
      <c r="G364" s="60">
        <v>13959739071</v>
      </c>
      <c r="H364" s="64">
        <v>0</v>
      </c>
      <c r="I364" s="64">
        <v>0</v>
      </c>
      <c r="J364" s="40" t="s">
        <v>2119</v>
      </c>
      <c r="K364" s="86">
        <v>13959725517</v>
      </c>
      <c r="L364" s="40" t="s">
        <v>2094</v>
      </c>
      <c r="M364" s="61">
        <v>18206083723</v>
      </c>
      <c r="N364" s="61" t="s">
        <v>2095</v>
      </c>
      <c r="O364" s="86">
        <v>13505039558</v>
      </c>
    </row>
    <row r="365" spans="1:15">
      <c r="A365" s="47"/>
      <c r="B365" s="63"/>
      <c r="C365" s="86" t="s">
        <v>296</v>
      </c>
      <c r="D365" s="61" t="s">
        <v>2144</v>
      </c>
      <c r="E365" s="42" t="s">
        <v>325</v>
      </c>
      <c r="F365" s="63" t="s">
        <v>2149</v>
      </c>
      <c r="G365" s="60">
        <v>13959739071</v>
      </c>
      <c r="H365" s="64">
        <v>0</v>
      </c>
      <c r="I365" s="64">
        <v>0</v>
      </c>
      <c r="J365" s="40" t="s">
        <v>2119</v>
      </c>
      <c r="K365" s="86">
        <v>13959725517</v>
      </c>
      <c r="L365" s="40" t="s">
        <v>2094</v>
      </c>
      <c r="M365" s="61">
        <v>18206083723</v>
      </c>
      <c r="N365" s="61" t="s">
        <v>2095</v>
      </c>
      <c r="O365" s="86">
        <v>13505039558</v>
      </c>
    </row>
    <row r="366" spans="1:15">
      <c r="A366" s="40">
        <v>230</v>
      </c>
      <c r="B366" s="40" t="s">
        <v>326</v>
      </c>
      <c r="C366" s="40" t="s">
        <v>296</v>
      </c>
      <c r="D366" s="61" t="s">
        <v>2150</v>
      </c>
      <c r="E366" s="40" t="s">
        <v>327</v>
      </c>
      <c r="F366" s="94" t="str">
        <f>LEFT("350524195402232017",19)</f>
        <v>350524195402232017</v>
      </c>
      <c r="G366" s="40">
        <v>13959809920</v>
      </c>
      <c r="H366" s="64">
        <v>3</v>
      </c>
      <c r="I366" s="64">
        <v>3</v>
      </c>
      <c r="J366" s="40" t="s">
        <v>2151</v>
      </c>
      <c r="K366" s="86">
        <v>13860740280</v>
      </c>
      <c r="L366" s="40" t="s">
        <v>2094</v>
      </c>
      <c r="M366" s="61">
        <v>18206083723</v>
      </c>
      <c r="N366" s="61" t="s">
        <v>2095</v>
      </c>
      <c r="O366" s="86">
        <v>13505039558</v>
      </c>
    </row>
    <row r="367" spans="1:15">
      <c r="A367" s="39">
        <v>231</v>
      </c>
      <c r="B367" s="339" t="s">
        <v>832</v>
      </c>
      <c r="C367" s="86" t="s">
        <v>296</v>
      </c>
      <c r="D367" s="61" t="s">
        <v>2166</v>
      </c>
      <c r="E367" s="74" t="s">
        <v>833</v>
      </c>
      <c r="F367" s="63" t="s">
        <v>2542</v>
      </c>
      <c r="G367" s="40">
        <v>18005053367</v>
      </c>
      <c r="H367" s="64">
        <v>0</v>
      </c>
      <c r="I367" s="64">
        <v>0</v>
      </c>
      <c r="J367" s="40" t="s">
        <v>297</v>
      </c>
      <c r="K367" s="86">
        <v>13515049238</v>
      </c>
      <c r="L367" s="40" t="s">
        <v>2094</v>
      </c>
      <c r="M367" s="61">
        <v>18206083723</v>
      </c>
      <c r="N367" s="61" t="s">
        <v>2095</v>
      </c>
      <c r="O367" s="86">
        <v>13505039558</v>
      </c>
    </row>
    <row r="368" spans="1:15">
      <c r="A368" s="46"/>
      <c r="B368" s="60"/>
      <c r="C368" s="86" t="s">
        <v>296</v>
      </c>
      <c r="D368" s="61" t="s">
        <v>2166</v>
      </c>
      <c r="E368" s="74" t="s">
        <v>836</v>
      </c>
      <c r="F368" s="63" t="s">
        <v>2169</v>
      </c>
      <c r="G368" s="40">
        <v>13774883280</v>
      </c>
      <c r="H368" s="64">
        <v>5</v>
      </c>
      <c r="I368" s="64">
        <v>1</v>
      </c>
      <c r="J368" s="40" t="s">
        <v>297</v>
      </c>
      <c r="K368" s="86">
        <v>13515049238</v>
      </c>
      <c r="L368" s="40" t="s">
        <v>2094</v>
      </c>
      <c r="M368" s="61">
        <v>18206083723</v>
      </c>
      <c r="N368" s="61" t="s">
        <v>2095</v>
      </c>
      <c r="O368" s="86">
        <v>13505039558</v>
      </c>
    </row>
    <row r="369" spans="1:15">
      <c r="A369" s="47"/>
      <c r="B369" s="60"/>
      <c r="C369" s="86" t="s">
        <v>296</v>
      </c>
      <c r="D369" s="61" t="s">
        <v>2166</v>
      </c>
      <c r="E369" s="74" t="s">
        <v>837</v>
      </c>
      <c r="F369" s="63" t="s">
        <v>2170</v>
      </c>
      <c r="G369" s="40">
        <v>18005053367</v>
      </c>
      <c r="H369" s="64">
        <v>0</v>
      </c>
      <c r="I369" s="64">
        <v>0</v>
      </c>
      <c r="J369" s="40" t="s">
        <v>297</v>
      </c>
      <c r="K369" s="86">
        <v>13515049238</v>
      </c>
      <c r="L369" s="40" t="s">
        <v>2094</v>
      </c>
      <c r="M369" s="61">
        <v>18206083723</v>
      </c>
      <c r="N369" s="61" t="s">
        <v>2095</v>
      </c>
      <c r="O369" s="86">
        <v>13505039558</v>
      </c>
    </row>
    <row r="370" spans="1:15">
      <c r="A370" s="39">
        <v>232</v>
      </c>
      <c r="B370" s="339" t="s">
        <v>838</v>
      </c>
      <c r="C370" s="86" t="s">
        <v>296</v>
      </c>
      <c r="D370" s="61" t="s">
        <v>2171</v>
      </c>
      <c r="E370" s="74" t="s">
        <v>839</v>
      </c>
      <c r="F370" s="63" t="s">
        <v>2172</v>
      </c>
      <c r="G370" s="40">
        <v>13799514576</v>
      </c>
      <c r="H370" s="64">
        <v>5</v>
      </c>
      <c r="I370" s="64">
        <v>2</v>
      </c>
      <c r="J370" s="40" t="s">
        <v>2151</v>
      </c>
      <c r="K370" s="86">
        <v>13860740280</v>
      </c>
      <c r="L370" s="40" t="s">
        <v>2094</v>
      </c>
      <c r="M370" s="61">
        <v>18206083723</v>
      </c>
      <c r="N370" s="61" t="s">
        <v>2095</v>
      </c>
      <c r="O370" s="86">
        <v>13505039558</v>
      </c>
    </row>
    <row r="371" spans="1:15">
      <c r="A371" s="47"/>
      <c r="B371" s="60"/>
      <c r="C371" s="86" t="s">
        <v>296</v>
      </c>
      <c r="D371" s="61" t="s">
        <v>2171</v>
      </c>
      <c r="E371" s="74" t="s">
        <v>841</v>
      </c>
      <c r="F371" s="63" t="s">
        <v>2173</v>
      </c>
      <c r="G371" s="40">
        <v>13799514576</v>
      </c>
      <c r="H371" s="64">
        <v>4</v>
      </c>
      <c r="I371" s="64">
        <v>2</v>
      </c>
      <c r="J371" s="40" t="s">
        <v>2151</v>
      </c>
      <c r="K371" s="86">
        <v>13860740280</v>
      </c>
      <c r="L371" s="40" t="s">
        <v>2094</v>
      </c>
      <c r="M371" s="61">
        <v>18206083723</v>
      </c>
      <c r="N371" s="61" t="s">
        <v>2095</v>
      </c>
      <c r="O371" s="86">
        <v>13505039558</v>
      </c>
    </row>
    <row r="372" spans="1:15">
      <c r="A372" s="39">
        <v>233</v>
      </c>
      <c r="B372" s="339" t="s">
        <v>842</v>
      </c>
      <c r="C372" s="86" t="s">
        <v>296</v>
      </c>
      <c r="D372" s="61" t="s">
        <v>2174</v>
      </c>
      <c r="E372" s="74" t="s">
        <v>843</v>
      </c>
      <c r="F372" s="63" t="s">
        <v>2175</v>
      </c>
      <c r="G372" s="40">
        <v>18965632599</v>
      </c>
      <c r="H372" s="64">
        <v>2</v>
      </c>
      <c r="I372" s="64">
        <v>2</v>
      </c>
      <c r="J372" s="40" t="s">
        <v>2113</v>
      </c>
      <c r="K372" s="86">
        <v>13959732319</v>
      </c>
      <c r="L372" s="40" t="s">
        <v>2094</v>
      </c>
      <c r="M372" s="61">
        <v>18206083723</v>
      </c>
      <c r="N372" s="61" t="s">
        <v>2095</v>
      </c>
      <c r="O372" s="86">
        <v>13505039558</v>
      </c>
    </row>
    <row r="373" spans="1:15">
      <c r="A373" s="46"/>
      <c r="B373" s="60"/>
      <c r="C373" s="86" t="s">
        <v>296</v>
      </c>
      <c r="D373" s="61" t="s">
        <v>2174</v>
      </c>
      <c r="E373" s="74" t="s">
        <v>846</v>
      </c>
      <c r="F373" s="63" t="s">
        <v>2543</v>
      </c>
      <c r="G373" s="40">
        <v>13247638339</v>
      </c>
      <c r="H373" s="64">
        <v>4</v>
      </c>
      <c r="I373" s="64">
        <v>1</v>
      </c>
      <c r="J373" s="40" t="s">
        <v>2113</v>
      </c>
      <c r="K373" s="86">
        <v>13959732319</v>
      </c>
      <c r="L373" s="40" t="s">
        <v>2094</v>
      </c>
      <c r="M373" s="61">
        <v>18206083723</v>
      </c>
      <c r="N373" s="61" t="s">
        <v>2095</v>
      </c>
      <c r="O373" s="86">
        <v>13505039558</v>
      </c>
    </row>
    <row r="374" spans="1:15">
      <c r="A374" s="46"/>
      <c r="B374" s="60"/>
      <c r="C374" s="86" t="s">
        <v>296</v>
      </c>
      <c r="D374" s="61" t="s">
        <v>2174</v>
      </c>
      <c r="E374" s="74" t="s">
        <v>847</v>
      </c>
      <c r="F374" s="63" t="s">
        <v>2178</v>
      </c>
      <c r="G374" s="40">
        <v>18965632599</v>
      </c>
      <c r="H374" s="64">
        <v>6</v>
      </c>
      <c r="I374" s="64">
        <v>2</v>
      </c>
      <c r="J374" s="40" t="s">
        <v>2113</v>
      </c>
      <c r="K374" s="86">
        <v>13959732319</v>
      </c>
      <c r="L374" s="40" t="s">
        <v>2094</v>
      </c>
      <c r="M374" s="61">
        <v>18206083723</v>
      </c>
      <c r="N374" s="61" t="s">
        <v>2095</v>
      </c>
      <c r="O374" s="86">
        <v>13505039558</v>
      </c>
    </row>
    <row r="375" spans="1:15">
      <c r="A375" s="46"/>
      <c r="B375" s="60"/>
      <c r="C375" s="86" t="s">
        <v>296</v>
      </c>
      <c r="D375" s="61" t="s">
        <v>2174</v>
      </c>
      <c r="E375" s="74" t="s">
        <v>848</v>
      </c>
      <c r="F375" s="63" t="s">
        <v>2544</v>
      </c>
      <c r="G375" s="40">
        <v>13459505213</v>
      </c>
      <c r="H375" s="64">
        <v>5</v>
      </c>
      <c r="I375" s="64">
        <v>2</v>
      </c>
      <c r="J375" s="40" t="s">
        <v>2113</v>
      </c>
      <c r="K375" s="86">
        <v>13959732319</v>
      </c>
      <c r="L375" s="40" t="s">
        <v>2094</v>
      </c>
      <c r="M375" s="61">
        <v>18206083723</v>
      </c>
      <c r="N375" s="61" t="s">
        <v>2095</v>
      </c>
      <c r="O375" s="86">
        <v>13505039558</v>
      </c>
    </row>
    <row r="376" spans="1:15">
      <c r="A376" s="47"/>
      <c r="B376" s="60"/>
      <c r="C376" s="86" t="s">
        <v>296</v>
      </c>
      <c r="D376" s="61" t="s">
        <v>2174</v>
      </c>
      <c r="E376" s="74" t="s">
        <v>849</v>
      </c>
      <c r="F376" s="63" t="s">
        <v>2180</v>
      </c>
      <c r="G376" s="40">
        <v>18965632599</v>
      </c>
      <c r="H376" s="64">
        <v>4</v>
      </c>
      <c r="I376" s="64">
        <v>2</v>
      </c>
      <c r="J376" s="40" t="s">
        <v>2113</v>
      </c>
      <c r="K376" s="86">
        <v>13959732319</v>
      </c>
      <c r="L376" s="40" t="s">
        <v>2094</v>
      </c>
      <c r="M376" s="61">
        <v>18206083723</v>
      </c>
      <c r="N376" s="61" t="s">
        <v>2095</v>
      </c>
      <c r="O376" s="86">
        <v>13505039558</v>
      </c>
    </row>
    <row r="377" spans="1:15">
      <c r="A377" s="40">
        <v>234</v>
      </c>
      <c r="B377" s="339" t="s">
        <v>850</v>
      </c>
      <c r="C377" s="86" t="s">
        <v>296</v>
      </c>
      <c r="D377" s="61" t="s">
        <v>2187</v>
      </c>
      <c r="E377" s="74" t="s">
        <v>851</v>
      </c>
      <c r="F377" s="63" t="s">
        <v>2188</v>
      </c>
      <c r="G377" s="40">
        <v>13960361649</v>
      </c>
      <c r="H377" s="64">
        <v>0</v>
      </c>
      <c r="I377" s="64">
        <v>0</v>
      </c>
      <c r="J377" s="40" t="s">
        <v>2119</v>
      </c>
      <c r="K377" s="86">
        <v>13959725517</v>
      </c>
      <c r="L377" s="40" t="s">
        <v>2094</v>
      </c>
      <c r="M377" s="61">
        <v>18206083723</v>
      </c>
      <c r="N377" s="61" t="s">
        <v>2095</v>
      </c>
      <c r="O377" s="86">
        <v>13505039558</v>
      </c>
    </row>
    <row r="378" spans="1:15">
      <c r="A378" s="40">
        <v>235</v>
      </c>
      <c r="B378" s="339" t="s">
        <v>854</v>
      </c>
      <c r="C378" s="86" t="s">
        <v>296</v>
      </c>
      <c r="D378" s="61" t="s">
        <v>2189</v>
      </c>
      <c r="E378" s="74" t="s">
        <v>855</v>
      </c>
      <c r="F378" s="63" t="s">
        <v>2545</v>
      </c>
      <c r="G378" s="40">
        <v>13850706237</v>
      </c>
      <c r="H378" s="64">
        <v>0</v>
      </c>
      <c r="I378" s="64">
        <v>0</v>
      </c>
      <c r="J378" s="40" t="s">
        <v>2151</v>
      </c>
      <c r="K378" s="86">
        <v>13860740280</v>
      </c>
      <c r="L378" s="40" t="s">
        <v>2094</v>
      </c>
      <c r="M378" s="61">
        <v>18206083723</v>
      </c>
      <c r="N378" s="61" t="s">
        <v>2095</v>
      </c>
      <c r="O378" s="86">
        <v>13505039558</v>
      </c>
    </row>
    <row r="379" spans="1:15">
      <c r="A379" s="40">
        <v>236</v>
      </c>
      <c r="B379" s="40" t="s">
        <v>856</v>
      </c>
      <c r="C379" s="86" t="s">
        <v>296</v>
      </c>
      <c r="D379" s="61" t="s">
        <v>2192</v>
      </c>
      <c r="E379" s="40" t="s">
        <v>857</v>
      </c>
      <c r="F379" s="94" t="str">
        <f>LEFT("350524197511122051",19)</f>
        <v>350524197511122051</v>
      </c>
      <c r="G379" s="95">
        <v>13489536549</v>
      </c>
      <c r="H379" s="64">
        <v>7</v>
      </c>
      <c r="I379" s="64">
        <v>3</v>
      </c>
      <c r="J379" s="40" t="s">
        <v>2540</v>
      </c>
      <c r="K379" s="86">
        <v>13626091578</v>
      </c>
      <c r="L379" s="40" t="s">
        <v>2094</v>
      </c>
      <c r="M379" s="61">
        <v>18206083723</v>
      </c>
      <c r="N379" s="61" t="s">
        <v>2095</v>
      </c>
      <c r="O379" s="86">
        <v>13505039558</v>
      </c>
    </row>
    <row r="380" spans="1:15">
      <c r="A380" s="40">
        <v>237</v>
      </c>
      <c r="B380" s="60" t="s">
        <v>860</v>
      </c>
      <c r="C380" s="61" t="s">
        <v>296</v>
      </c>
      <c r="D380" s="61" t="s">
        <v>2546</v>
      </c>
      <c r="E380" s="62" t="s">
        <v>861</v>
      </c>
      <c r="F380" s="63" t="s">
        <v>2547</v>
      </c>
      <c r="G380" s="43" t="s">
        <v>2548</v>
      </c>
      <c r="H380" s="96">
        <v>0</v>
      </c>
      <c r="I380" s="40">
        <v>0</v>
      </c>
      <c r="J380" s="40" t="s">
        <v>2540</v>
      </c>
      <c r="K380" s="86">
        <v>13626091578</v>
      </c>
      <c r="L380" s="40" t="s">
        <v>2094</v>
      </c>
      <c r="M380" s="61">
        <v>18206083723</v>
      </c>
      <c r="N380" s="61" t="s">
        <v>2095</v>
      </c>
      <c r="O380" s="86">
        <v>13505039558</v>
      </c>
    </row>
    <row r="381" spans="1:15">
      <c r="A381" s="39">
        <v>238</v>
      </c>
      <c r="B381" s="339" t="s">
        <v>330</v>
      </c>
      <c r="C381" s="40" t="s">
        <v>334</v>
      </c>
      <c r="D381" s="61" t="s">
        <v>2198</v>
      </c>
      <c r="E381" s="74" t="s">
        <v>331</v>
      </c>
      <c r="F381" s="63" t="s">
        <v>2199</v>
      </c>
      <c r="G381" s="43" t="s">
        <v>2200</v>
      </c>
      <c r="H381" s="96">
        <v>3</v>
      </c>
      <c r="I381" s="40">
        <v>0</v>
      </c>
      <c r="J381" s="40" t="s">
        <v>2201</v>
      </c>
      <c r="K381" s="40">
        <v>13959805648</v>
      </c>
      <c r="L381" s="40" t="s">
        <v>2202</v>
      </c>
      <c r="M381" s="61">
        <v>17350052077</v>
      </c>
      <c r="N381" s="61" t="s">
        <v>1456</v>
      </c>
      <c r="O381" s="40">
        <v>13959839501</v>
      </c>
    </row>
    <row r="382" spans="1:15">
      <c r="A382" s="47"/>
      <c r="B382" s="60"/>
      <c r="C382" s="40" t="s">
        <v>334</v>
      </c>
      <c r="D382" s="61" t="s">
        <v>2198</v>
      </c>
      <c r="E382" s="74" t="s">
        <v>335</v>
      </c>
      <c r="F382" s="63" t="s">
        <v>2204</v>
      </c>
      <c r="G382" s="43" t="s">
        <v>2205</v>
      </c>
      <c r="H382" s="96">
        <v>5</v>
      </c>
      <c r="I382" s="40">
        <v>0</v>
      </c>
      <c r="J382" s="40" t="s">
        <v>2201</v>
      </c>
      <c r="K382" s="40">
        <v>13959805648</v>
      </c>
      <c r="L382" s="40" t="s">
        <v>2202</v>
      </c>
      <c r="M382" s="61">
        <v>17350052077</v>
      </c>
      <c r="N382" s="61" t="s">
        <v>1456</v>
      </c>
      <c r="O382" s="40">
        <v>13959839501</v>
      </c>
    </row>
    <row r="383" spans="1:15">
      <c r="A383" s="39">
        <v>239</v>
      </c>
      <c r="B383" s="339" t="s">
        <v>862</v>
      </c>
      <c r="C383" s="40" t="s">
        <v>334</v>
      </c>
      <c r="D383" s="61" t="s">
        <v>2206</v>
      </c>
      <c r="E383" s="74" t="s">
        <v>863</v>
      </c>
      <c r="F383" s="63" t="s">
        <v>2207</v>
      </c>
      <c r="G383" s="43" t="s">
        <v>2208</v>
      </c>
      <c r="H383" s="64">
        <v>0</v>
      </c>
      <c r="I383" s="64">
        <v>0</v>
      </c>
      <c r="J383" s="40" t="s">
        <v>2209</v>
      </c>
      <c r="K383" s="40">
        <v>13774836886</v>
      </c>
      <c r="L383" s="40" t="s">
        <v>2202</v>
      </c>
      <c r="M383" s="61">
        <v>17350052077</v>
      </c>
      <c r="N383" s="61" t="s">
        <v>1456</v>
      </c>
      <c r="O383" s="40">
        <v>13959839501</v>
      </c>
    </row>
    <row r="384" spans="1:15">
      <c r="A384" s="47"/>
      <c r="B384" s="60"/>
      <c r="C384" s="40" t="s">
        <v>334</v>
      </c>
      <c r="D384" s="61" t="s">
        <v>2206</v>
      </c>
      <c r="E384" s="74" t="s">
        <v>866</v>
      </c>
      <c r="F384" s="63" t="s">
        <v>2210</v>
      </c>
      <c r="G384" s="43" t="s">
        <v>2211</v>
      </c>
      <c r="H384" s="64">
        <v>0</v>
      </c>
      <c r="I384" s="64">
        <v>0</v>
      </c>
      <c r="J384" s="40" t="s">
        <v>2209</v>
      </c>
      <c r="K384" s="40">
        <v>13774836886</v>
      </c>
      <c r="L384" s="40" t="s">
        <v>2202</v>
      </c>
      <c r="M384" s="61">
        <v>17350052077</v>
      </c>
      <c r="N384" s="61" t="s">
        <v>1456</v>
      </c>
      <c r="O384" s="40">
        <v>13959839501</v>
      </c>
    </row>
    <row r="385" spans="1:15">
      <c r="A385" s="39">
        <v>240</v>
      </c>
      <c r="B385" s="339" t="s">
        <v>867</v>
      </c>
      <c r="C385" s="40" t="s">
        <v>334</v>
      </c>
      <c r="D385" s="61" t="s">
        <v>2206</v>
      </c>
      <c r="E385" s="74" t="s">
        <v>539</v>
      </c>
      <c r="F385" s="63" t="s">
        <v>2212</v>
      </c>
      <c r="G385" s="43" t="s">
        <v>2213</v>
      </c>
      <c r="H385" s="64">
        <v>0</v>
      </c>
      <c r="I385" s="64">
        <v>0</v>
      </c>
      <c r="J385" s="40" t="s">
        <v>2209</v>
      </c>
      <c r="K385" s="40">
        <v>13774836886</v>
      </c>
      <c r="L385" s="40" t="s">
        <v>2202</v>
      </c>
      <c r="M385" s="61">
        <v>17350052077</v>
      </c>
      <c r="N385" s="61" t="s">
        <v>1456</v>
      </c>
      <c r="O385" s="40">
        <v>13959839501</v>
      </c>
    </row>
    <row r="386" spans="1:15">
      <c r="A386" s="47"/>
      <c r="B386" s="60"/>
      <c r="C386" s="40" t="s">
        <v>334</v>
      </c>
      <c r="D386" s="61" t="s">
        <v>2206</v>
      </c>
      <c r="E386" s="74" t="s">
        <v>868</v>
      </c>
      <c r="F386" s="63" t="s">
        <v>2214</v>
      </c>
      <c r="G386" s="43" t="s">
        <v>2215</v>
      </c>
      <c r="H386" s="64">
        <v>0</v>
      </c>
      <c r="I386" s="64">
        <v>0</v>
      </c>
      <c r="J386" s="40" t="s">
        <v>2209</v>
      </c>
      <c r="K386" s="40">
        <v>13774836886</v>
      </c>
      <c r="L386" s="40" t="s">
        <v>2202</v>
      </c>
      <c r="M386" s="61">
        <v>17350052077</v>
      </c>
      <c r="N386" s="61" t="s">
        <v>1456</v>
      </c>
      <c r="O386" s="40">
        <v>13959839501</v>
      </c>
    </row>
    <row r="387" spans="1:15">
      <c r="A387" s="40">
        <v>241</v>
      </c>
      <c r="B387" s="339" t="s">
        <v>869</v>
      </c>
      <c r="C387" s="40" t="s">
        <v>334</v>
      </c>
      <c r="D387" s="61" t="s">
        <v>2198</v>
      </c>
      <c r="E387" s="74" t="s">
        <v>870</v>
      </c>
      <c r="F387" s="63" t="s">
        <v>2216</v>
      </c>
      <c r="G387" s="43" t="s">
        <v>2217</v>
      </c>
      <c r="H387" s="64">
        <v>4</v>
      </c>
      <c r="I387" s="64">
        <v>2</v>
      </c>
      <c r="J387" s="40" t="s">
        <v>2201</v>
      </c>
      <c r="K387" s="40">
        <v>13959805648</v>
      </c>
      <c r="L387" s="40" t="s">
        <v>2202</v>
      </c>
      <c r="M387" s="61">
        <v>17350052077</v>
      </c>
      <c r="N387" s="61" t="s">
        <v>1456</v>
      </c>
      <c r="O387" s="40">
        <v>13959839501</v>
      </c>
    </row>
    <row r="388" spans="1:15">
      <c r="A388" s="40">
        <v>242</v>
      </c>
      <c r="B388" s="339" t="s">
        <v>872</v>
      </c>
      <c r="C388" s="40" t="s">
        <v>334</v>
      </c>
      <c r="D388" s="61" t="s">
        <v>2218</v>
      </c>
      <c r="E388" s="74" t="s">
        <v>873</v>
      </c>
      <c r="F388" s="63" t="s">
        <v>2219</v>
      </c>
      <c r="G388" s="43" t="s">
        <v>2220</v>
      </c>
      <c r="H388" s="64">
        <v>5</v>
      </c>
      <c r="I388" s="64">
        <v>1</v>
      </c>
      <c r="J388" s="40" t="s">
        <v>2221</v>
      </c>
      <c r="K388" s="40">
        <v>13655923265</v>
      </c>
      <c r="L388" s="40" t="s">
        <v>2202</v>
      </c>
      <c r="M388" s="61">
        <v>17350052077</v>
      </c>
      <c r="N388" s="61" t="s">
        <v>1456</v>
      </c>
      <c r="O388" s="40">
        <v>13959839501</v>
      </c>
    </row>
    <row r="389" spans="1:15">
      <c r="A389" s="40">
        <v>243</v>
      </c>
      <c r="B389" s="339" t="s">
        <v>876</v>
      </c>
      <c r="C389" s="40" t="s">
        <v>334</v>
      </c>
      <c r="D389" s="61" t="s">
        <v>2218</v>
      </c>
      <c r="E389" s="74" t="s">
        <v>877</v>
      </c>
      <c r="F389" s="63" t="s">
        <v>2222</v>
      </c>
      <c r="G389" s="43" t="s">
        <v>2223</v>
      </c>
      <c r="H389" s="64">
        <v>1</v>
      </c>
      <c r="I389" s="64">
        <v>0</v>
      </c>
      <c r="J389" s="40" t="s">
        <v>2224</v>
      </c>
      <c r="K389" s="40">
        <v>18050936126</v>
      </c>
      <c r="L389" s="40" t="s">
        <v>2202</v>
      </c>
      <c r="M389" s="61">
        <v>17350052077</v>
      </c>
      <c r="N389" s="61" t="s">
        <v>1456</v>
      </c>
      <c r="O389" s="40">
        <v>13959839501</v>
      </c>
    </row>
    <row r="390" spans="1:15">
      <c r="A390" s="40">
        <v>244</v>
      </c>
      <c r="B390" s="339" t="s">
        <v>880</v>
      </c>
      <c r="C390" s="40" t="s">
        <v>334</v>
      </c>
      <c r="D390" s="61" t="s">
        <v>2218</v>
      </c>
      <c r="E390" s="74" t="s">
        <v>881</v>
      </c>
      <c r="F390" s="63" t="s">
        <v>2225</v>
      </c>
      <c r="G390" s="43" t="s">
        <v>2226</v>
      </c>
      <c r="H390" s="64">
        <v>7</v>
      </c>
      <c r="I390" s="64">
        <v>2</v>
      </c>
      <c r="J390" s="40" t="s">
        <v>2221</v>
      </c>
      <c r="K390" s="40">
        <v>13655923265</v>
      </c>
      <c r="L390" s="40" t="s">
        <v>2202</v>
      </c>
      <c r="M390" s="61">
        <v>17350052077</v>
      </c>
      <c r="N390" s="61" t="s">
        <v>1456</v>
      </c>
      <c r="O390" s="40">
        <v>13959839501</v>
      </c>
    </row>
    <row r="391" spans="1:15">
      <c r="A391" s="40">
        <v>245</v>
      </c>
      <c r="B391" s="339" t="s">
        <v>882</v>
      </c>
      <c r="C391" s="40" t="s">
        <v>334</v>
      </c>
      <c r="D391" s="61" t="s">
        <v>2218</v>
      </c>
      <c r="E391" s="74" t="s">
        <v>883</v>
      </c>
      <c r="F391" s="63" t="s">
        <v>2227</v>
      </c>
      <c r="G391" s="43" t="s">
        <v>2228</v>
      </c>
      <c r="H391" s="64">
        <v>5</v>
      </c>
      <c r="I391" s="64">
        <v>2</v>
      </c>
      <c r="J391" s="40" t="s">
        <v>2221</v>
      </c>
      <c r="K391" s="40">
        <v>13655923265</v>
      </c>
      <c r="L391" s="40" t="s">
        <v>2202</v>
      </c>
      <c r="M391" s="61">
        <v>17350052077</v>
      </c>
      <c r="N391" s="61" t="s">
        <v>1456</v>
      </c>
      <c r="O391" s="40">
        <v>13959839501</v>
      </c>
    </row>
    <row r="392" spans="1:15">
      <c r="A392" s="40">
        <v>246</v>
      </c>
      <c r="B392" s="339" t="s">
        <v>884</v>
      </c>
      <c r="C392" s="40" t="s">
        <v>334</v>
      </c>
      <c r="D392" s="61" t="s">
        <v>2198</v>
      </c>
      <c r="E392" s="74" t="s">
        <v>885</v>
      </c>
      <c r="F392" s="63" t="s">
        <v>2229</v>
      </c>
      <c r="G392" s="43" t="s">
        <v>2230</v>
      </c>
      <c r="H392" s="64">
        <v>4</v>
      </c>
      <c r="I392" s="64">
        <v>1</v>
      </c>
      <c r="J392" s="40" t="s">
        <v>2201</v>
      </c>
      <c r="K392" s="40">
        <v>13959805648</v>
      </c>
      <c r="L392" s="40" t="s">
        <v>2202</v>
      </c>
      <c r="M392" s="61">
        <v>17350052077</v>
      </c>
      <c r="N392" s="61" t="s">
        <v>1456</v>
      </c>
      <c r="O392" s="40">
        <v>13959839501</v>
      </c>
    </row>
    <row r="393" spans="1:15">
      <c r="A393" s="40">
        <v>247</v>
      </c>
      <c r="B393" s="339" t="s">
        <v>888</v>
      </c>
      <c r="C393" s="40" t="s">
        <v>334</v>
      </c>
      <c r="D393" s="61" t="s">
        <v>2206</v>
      </c>
      <c r="E393" s="74" t="s">
        <v>889</v>
      </c>
      <c r="F393" s="63" t="s">
        <v>2231</v>
      </c>
      <c r="G393" s="43" t="s">
        <v>2232</v>
      </c>
      <c r="H393" s="64">
        <v>7</v>
      </c>
      <c r="I393" s="64">
        <v>0</v>
      </c>
      <c r="J393" s="40" t="s">
        <v>2209</v>
      </c>
      <c r="K393" s="40">
        <v>13774836886</v>
      </c>
      <c r="L393" s="40" t="s">
        <v>2202</v>
      </c>
      <c r="M393" s="61">
        <v>17350052077</v>
      </c>
      <c r="N393" s="61" t="s">
        <v>1456</v>
      </c>
      <c r="O393" s="40">
        <v>13959839501</v>
      </c>
    </row>
    <row r="394" spans="1:15">
      <c r="A394" s="40">
        <v>248</v>
      </c>
      <c r="B394" s="339" t="s">
        <v>890</v>
      </c>
      <c r="C394" s="40" t="s">
        <v>334</v>
      </c>
      <c r="D394" s="61" t="s">
        <v>2206</v>
      </c>
      <c r="E394" s="74" t="s">
        <v>891</v>
      </c>
      <c r="F394" s="63" t="s">
        <v>2233</v>
      </c>
      <c r="G394" s="43" t="s">
        <v>2234</v>
      </c>
      <c r="H394" s="64">
        <v>6</v>
      </c>
      <c r="I394" s="64">
        <v>0</v>
      </c>
      <c r="J394" s="40" t="s">
        <v>2209</v>
      </c>
      <c r="K394" s="40">
        <v>13774836886</v>
      </c>
      <c r="L394" s="40" t="s">
        <v>2202</v>
      </c>
      <c r="M394" s="61">
        <v>17350052077</v>
      </c>
      <c r="N394" s="61" t="s">
        <v>1456</v>
      </c>
      <c r="O394" s="40">
        <v>13959839501</v>
      </c>
    </row>
    <row r="395" ht="15" spans="1:15">
      <c r="A395" s="39">
        <v>249</v>
      </c>
      <c r="B395" s="377" t="s">
        <v>336</v>
      </c>
      <c r="C395" s="40" t="s">
        <v>340</v>
      </c>
      <c r="D395" s="61" t="s">
        <v>2236</v>
      </c>
      <c r="E395" s="74" t="s">
        <v>337</v>
      </c>
      <c r="F395" s="43" t="s">
        <v>2237</v>
      </c>
      <c r="G395" s="68" t="s">
        <v>2238</v>
      </c>
      <c r="H395" s="75">
        <v>9</v>
      </c>
      <c r="I395" s="75">
        <v>0</v>
      </c>
      <c r="J395" s="40" t="s">
        <v>2239</v>
      </c>
      <c r="K395" s="98">
        <v>15259588257</v>
      </c>
      <c r="L395" s="40" t="s">
        <v>1444</v>
      </c>
      <c r="M395" s="61">
        <v>13600734016</v>
      </c>
      <c r="N395" s="61" t="s">
        <v>2239</v>
      </c>
      <c r="O395" s="98">
        <v>15259588257</v>
      </c>
    </row>
    <row r="396" ht="15" spans="1:15">
      <c r="A396" s="46"/>
      <c r="B396" s="93"/>
      <c r="C396" s="40" t="s">
        <v>340</v>
      </c>
      <c r="D396" s="61" t="s">
        <v>2240</v>
      </c>
      <c r="E396" s="74" t="s">
        <v>341</v>
      </c>
      <c r="F396" s="43" t="s">
        <v>2241</v>
      </c>
      <c r="G396" s="68" t="s">
        <v>2242</v>
      </c>
      <c r="H396" s="75">
        <v>6</v>
      </c>
      <c r="I396" s="75">
        <v>1</v>
      </c>
      <c r="J396" s="40" t="s">
        <v>2239</v>
      </c>
      <c r="K396" s="98">
        <v>15259588257</v>
      </c>
      <c r="L396" s="40" t="s">
        <v>1444</v>
      </c>
      <c r="M396" s="61">
        <v>13600734016</v>
      </c>
      <c r="N396" s="61" t="s">
        <v>2239</v>
      </c>
      <c r="O396" s="98">
        <v>15259588257</v>
      </c>
    </row>
    <row r="397" ht="15" spans="1:15">
      <c r="A397" s="46"/>
      <c r="B397" s="93"/>
      <c r="C397" s="40" t="s">
        <v>340</v>
      </c>
      <c r="D397" s="61" t="s">
        <v>2243</v>
      </c>
      <c r="E397" s="74" t="s">
        <v>342</v>
      </c>
      <c r="F397" s="43" t="s">
        <v>2244</v>
      </c>
      <c r="G397" s="68" t="s">
        <v>2245</v>
      </c>
      <c r="H397" s="75">
        <v>4</v>
      </c>
      <c r="I397" s="75">
        <v>0</v>
      </c>
      <c r="J397" s="40" t="s">
        <v>2239</v>
      </c>
      <c r="K397" s="98">
        <v>15259588257</v>
      </c>
      <c r="L397" s="40" t="s">
        <v>1444</v>
      </c>
      <c r="M397" s="61">
        <v>13600734016</v>
      </c>
      <c r="N397" s="61" t="s">
        <v>2239</v>
      </c>
      <c r="O397" s="98">
        <v>15259588257</v>
      </c>
    </row>
    <row r="398" ht="15" spans="1:15">
      <c r="A398" s="46"/>
      <c r="B398" s="93"/>
      <c r="C398" s="40" t="s">
        <v>340</v>
      </c>
      <c r="D398" s="61" t="s">
        <v>2246</v>
      </c>
      <c r="E398" s="74" t="s">
        <v>343</v>
      </c>
      <c r="F398" s="43" t="s">
        <v>2247</v>
      </c>
      <c r="G398" s="68" t="s">
        <v>2248</v>
      </c>
      <c r="H398" s="75">
        <v>4</v>
      </c>
      <c r="I398" s="75">
        <v>0</v>
      </c>
      <c r="J398" s="40" t="s">
        <v>2239</v>
      </c>
      <c r="K398" s="98">
        <v>15259588257</v>
      </c>
      <c r="L398" s="40" t="s">
        <v>1444</v>
      </c>
      <c r="M398" s="61">
        <v>13600734016</v>
      </c>
      <c r="N398" s="61" t="s">
        <v>2239</v>
      </c>
      <c r="O398" s="98">
        <v>15259588257</v>
      </c>
    </row>
    <row r="399" ht="15" spans="1:15">
      <c r="A399" s="46"/>
      <c r="B399" s="93"/>
      <c r="C399" s="40" t="s">
        <v>340</v>
      </c>
      <c r="D399" s="61" t="s">
        <v>2249</v>
      </c>
      <c r="E399" s="74" t="s">
        <v>344</v>
      </c>
      <c r="F399" s="43" t="s">
        <v>2250</v>
      </c>
      <c r="G399" s="66" t="s">
        <v>2251</v>
      </c>
      <c r="H399" s="75">
        <v>8</v>
      </c>
      <c r="I399" s="75">
        <v>0</v>
      </c>
      <c r="J399" s="40" t="s">
        <v>2239</v>
      </c>
      <c r="K399" s="98">
        <v>15259588257</v>
      </c>
      <c r="L399" s="40" t="s">
        <v>1444</v>
      </c>
      <c r="M399" s="61">
        <v>13600734016</v>
      </c>
      <c r="N399" s="61" t="s">
        <v>2239</v>
      </c>
      <c r="O399" s="98">
        <v>15259588257</v>
      </c>
    </row>
    <row r="400" ht="15" spans="1:15">
      <c r="A400" s="46"/>
      <c r="B400" s="93"/>
      <c r="C400" s="40" t="s">
        <v>340</v>
      </c>
      <c r="D400" s="61" t="s">
        <v>2252</v>
      </c>
      <c r="E400" s="74" t="s">
        <v>345</v>
      </c>
      <c r="F400" s="43" t="s">
        <v>2253</v>
      </c>
      <c r="G400" s="68" t="s">
        <v>2254</v>
      </c>
      <c r="H400" s="75">
        <v>6</v>
      </c>
      <c r="I400" s="74">
        <v>0</v>
      </c>
      <c r="J400" s="40" t="s">
        <v>2239</v>
      </c>
      <c r="K400" s="98">
        <v>15259588257</v>
      </c>
      <c r="L400" s="40" t="s">
        <v>1444</v>
      </c>
      <c r="M400" s="61">
        <v>13600734016</v>
      </c>
      <c r="N400" s="61" t="s">
        <v>2239</v>
      </c>
      <c r="O400" s="98">
        <v>15259588257</v>
      </c>
    </row>
    <row r="401" ht="15" spans="1:15">
      <c r="A401" s="47"/>
      <c r="B401" s="93"/>
      <c r="C401" s="40" t="s">
        <v>340</v>
      </c>
      <c r="D401" s="61" t="s">
        <v>2255</v>
      </c>
      <c r="E401" s="74" t="s">
        <v>346</v>
      </c>
      <c r="F401" s="43" t="s">
        <v>2256</v>
      </c>
      <c r="G401" s="68" t="s">
        <v>2257</v>
      </c>
      <c r="H401" s="75">
        <v>4</v>
      </c>
      <c r="I401" s="75">
        <v>1</v>
      </c>
      <c r="J401" s="40" t="s">
        <v>2239</v>
      </c>
      <c r="K401" s="98">
        <v>15259588257</v>
      </c>
      <c r="L401" s="40" t="s">
        <v>1444</v>
      </c>
      <c r="M401" s="61">
        <v>13600734016</v>
      </c>
      <c r="N401" s="61" t="s">
        <v>2239</v>
      </c>
      <c r="O401" s="98">
        <v>15259588257</v>
      </c>
    </row>
    <row r="402" ht="15" spans="1:15">
      <c r="A402" s="39">
        <v>250</v>
      </c>
      <c r="B402" s="339" t="s">
        <v>347</v>
      </c>
      <c r="C402" s="40" t="s">
        <v>340</v>
      </c>
      <c r="D402" s="61" t="s">
        <v>2259</v>
      </c>
      <c r="E402" s="74" t="s">
        <v>348</v>
      </c>
      <c r="F402" s="43" t="s">
        <v>2260</v>
      </c>
      <c r="G402" s="68" t="s">
        <v>2261</v>
      </c>
      <c r="H402" s="75">
        <v>7</v>
      </c>
      <c r="I402" s="75">
        <v>0</v>
      </c>
      <c r="J402" s="40" t="s">
        <v>2239</v>
      </c>
      <c r="K402" s="98">
        <v>15259588257</v>
      </c>
      <c r="L402" s="40" t="s">
        <v>1444</v>
      </c>
      <c r="M402" s="61">
        <v>13600734016</v>
      </c>
      <c r="N402" s="61" t="s">
        <v>2239</v>
      </c>
      <c r="O402" s="98">
        <v>15259588257</v>
      </c>
    </row>
    <row r="403" ht="15" spans="1:15">
      <c r="A403" s="46"/>
      <c r="B403" s="60"/>
      <c r="C403" s="40" t="s">
        <v>340</v>
      </c>
      <c r="D403" s="61" t="s">
        <v>2262</v>
      </c>
      <c r="E403" s="74" t="s">
        <v>349</v>
      </c>
      <c r="F403" s="43" t="s">
        <v>2263</v>
      </c>
      <c r="G403" s="68" t="s">
        <v>2264</v>
      </c>
      <c r="H403" s="75">
        <v>4</v>
      </c>
      <c r="I403" s="75">
        <v>2</v>
      </c>
      <c r="J403" s="40" t="s">
        <v>2239</v>
      </c>
      <c r="K403" s="98">
        <v>15259588257</v>
      </c>
      <c r="L403" s="40" t="s">
        <v>1444</v>
      </c>
      <c r="M403" s="61">
        <v>13600734016</v>
      </c>
      <c r="N403" s="61" t="s">
        <v>2239</v>
      </c>
      <c r="O403" s="98">
        <v>15259588257</v>
      </c>
    </row>
    <row r="404" ht="15" spans="1:15">
      <c r="A404" s="47"/>
      <c r="B404" s="60"/>
      <c r="C404" s="40" t="s">
        <v>340</v>
      </c>
      <c r="D404" s="61" t="s">
        <v>2265</v>
      </c>
      <c r="E404" s="74" t="s">
        <v>350</v>
      </c>
      <c r="F404" s="43" t="s">
        <v>2266</v>
      </c>
      <c r="G404" s="68" t="s">
        <v>2267</v>
      </c>
      <c r="H404" s="75">
        <v>3</v>
      </c>
      <c r="I404" s="75">
        <v>0</v>
      </c>
      <c r="J404" s="40" t="s">
        <v>2239</v>
      </c>
      <c r="K404" s="98">
        <v>15259588257</v>
      </c>
      <c r="L404" s="40" t="s">
        <v>1444</v>
      </c>
      <c r="M404" s="61">
        <v>13600734016</v>
      </c>
      <c r="N404" s="61" t="s">
        <v>2239</v>
      </c>
      <c r="O404" s="98">
        <v>15259588257</v>
      </c>
    </row>
    <row r="405" ht="15" spans="1:15">
      <c r="A405" s="40">
        <v>251</v>
      </c>
      <c r="B405" s="40" t="s">
        <v>892</v>
      </c>
      <c r="C405" s="40" t="s">
        <v>340</v>
      </c>
      <c r="D405" s="61" t="s">
        <v>2270</v>
      </c>
      <c r="E405" s="40" t="s">
        <v>893</v>
      </c>
      <c r="F405" s="358" t="s">
        <v>2271</v>
      </c>
      <c r="G405" s="68" t="s">
        <v>2272</v>
      </c>
      <c r="H405" s="97">
        <v>0</v>
      </c>
      <c r="I405" s="97">
        <v>0</v>
      </c>
      <c r="J405" s="40" t="s">
        <v>2239</v>
      </c>
      <c r="K405" s="98">
        <v>15259588257</v>
      </c>
      <c r="L405" s="40" t="s">
        <v>1444</v>
      </c>
      <c r="M405" s="61">
        <v>13600734016</v>
      </c>
      <c r="N405" s="61" t="s">
        <v>2239</v>
      </c>
      <c r="O405" s="98">
        <v>15259588257</v>
      </c>
    </row>
  </sheetData>
  <mergeCells count="184">
    <mergeCell ref="A1:O1"/>
    <mergeCell ref="A3:A5"/>
    <mergeCell ref="A8:A9"/>
    <mergeCell ref="A10:A12"/>
    <mergeCell ref="A13:A15"/>
    <mergeCell ref="A16:A19"/>
    <mergeCell ref="A20:A22"/>
    <mergeCell ref="A24:A26"/>
    <mergeCell ref="A27:A28"/>
    <mergeCell ref="A29:A31"/>
    <mergeCell ref="A32:A35"/>
    <mergeCell ref="A36:A39"/>
    <mergeCell ref="A40:A42"/>
    <mergeCell ref="A43:A45"/>
    <mergeCell ref="A46:A49"/>
    <mergeCell ref="A51:A52"/>
    <mergeCell ref="A53:A54"/>
    <mergeCell ref="A56:A57"/>
    <mergeCell ref="A60:A61"/>
    <mergeCell ref="A62:A64"/>
    <mergeCell ref="A66:A68"/>
    <mergeCell ref="A69:A71"/>
    <mergeCell ref="A72:A74"/>
    <mergeCell ref="A75:A78"/>
    <mergeCell ref="A79:A80"/>
    <mergeCell ref="A90:A91"/>
    <mergeCell ref="A93:A94"/>
    <mergeCell ref="A96:A97"/>
    <mergeCell ref="A98:A99"/>
    <mergeCell ref="A100:A106"/>
    <mergeCell ref="A111:A113"/>
    <mergeCell ref="A114:A115"/>
    <mergeCell ref="A131:A132"/>
    <mergeCell ref="A133:A134"/>
    <mergeCell ref="A135:A138"/>
    <mergeCell ref="A139:A144"/>
    <mergeCell ref="A145:A146"/>
    <mergeCell ref="A147:A148"/>
    <mergeCell ref="A149:A151"/>
    <mergeCell ref="A153:A154"/>
    <mergeCell ref="A168:A169"/>
    <mergeCell ref="A170:A173"/>
    <mergeCell ref="A175:A177"/>
    <mergeCell ref="A181:A182"/>
    <mergeCell ref="A185:A188"/>
    <mergeCell ref="A190:A191"/>
    <mergeCell ref="A197:A199"/>
    <mergeCell ref="A205:A206"/>
    <mergeCell ref="A208:A209"/>
    <mergeCell ref="A230:A231"/>
    <mergeCell ref="A232:A233"/>
    <mergeCell ref="A248:A250"/>
    <mergeCell ref="A256:A258"/>
    <mergeCell ref="A264:A265"/>
    <mergeCell ref="A266:A267"/>
    <mergeCell ref="A268:A269"/>
    <mergeCell ref="A272:A275"/>
    <mergeCell ref="A277:A280"/>
    <mergeCell ref="A282:A283"/>
    <mergeCell ref="A284:A287"/>
    <mergeCell ref="A288:A290"/>
    <mergeCell ref="A291:A292"/>
    <mergeCell ref="A294:A298"/>
    <mergeCell ref="A315:A317"/>
    <mergeCell ref="A343:A348"/>
    <mergeCell ref="A349:A352"/>
    <mergeCell ref="A353:A355"/>
    <mergeCell ref="A356:A359"/>
    <mergeCell ref="A360:A361"/>
    <mergeCell ref="A362:A365"/>
    <mergeCell ref="A367:A369"/>
    <mergeCell ref="A370:A371"/>
    <mergeCell ref="A372:A376"/>
    <mergeCell ref="A381:A382"/>
    <mergeCell ref="A383:A384"/>
    <mergeCell ref="A385:A386"/>
    <mergeCell ref="A395:A401"/>
    <mergeCell ref="A402:A404"/>
    <mergeCell ref="B3:B5"/>
    <mergeCell ref="B8:B9"/>
    <mergeCell ref="B10:B12"/>
    <mergeCell ref="B13:B15"/>
    <mergeCell ref="B16:B19"/>
    <mergeCell ref="B20:B22"/>
    <mergeCell ref="B24:B26"/>
    <mergeCell ref="B27:B28"/>
    <mergeCell ref="B29:B31"/>
    <mergeCell ref="B32:B35"/>
    <mergeCell ref="B36:B39"/>
    <mergeCell ref="B40:B42"/>
    <mergeCell ref="B43:B45"/>
    <mergeCell ref="B46:B49"/>
    <mergeCell ref="B51:B52"/>
    <mergeCell ref="B53:B54"/>
    <mergeCell ref="B56:B57"/>
    <mergeCell ref="B60:B61"/>
    <mergeCell ref="B62:B64"/>
    <mergeCell ref="B66:B68"/>
    <mergeCell ref="B69:B71"/>
    <mergeCell ref="B72:B74"/>
    <mergeCell ref="B75:B78"/>
    <mergeCell ref="B79:B80"/>
    <mergeCell ref="B90:B91"/>
    <mergeCell ref="B93:B94"/>
    <mergeCell ref="B96:B97"/>
    <mergeCell ref="B98:B99"/>
    <mergeCell ref="B100:B106"/>
    <mergeCell ref="B111:B113"/>
    <mergeCell ref="B114:B115"/>
    <mergeCell ref="B131:B132"/>
    <mergeCell ref="B133:B134"/>
    <mergeCell ref="B135:B138"/>
    <mergeCell ref="B139:B144"/>
    <mergeCell ref="B145:B146"/>
    <mergeCell ref="B147:B148"/>
    <mergeCell ref="B149:B151"/>
    <mergeCell ref="B153:B154"/>
    <mergeCell ref="B168:B169"/>
    <mergeCell ref="B170:B173"/>
    <mergeCell ref="B175:B177"/>
    <mergeCell ref="B181:B182"/>
    <mergeCell ref="B185:B188"/>
    <mergeCell ref="B190:B191"/>
    <mergeCell ref="B197:B199"/>
    <mergeCell ref="B205:B206"/>
    <mergeCell ref="B208:B209"/>
    <mergeCell ref="B230:B231"/>
    <mergeCell ref="B232:B233"/>
    <mergeCell ref="B248:B250"/>
    <mergeCell ref="B256:B258"/>
    <mergeCell ref="B264:B265"/>
    <mergeCell ref="B266:B267"/>
    <mergeCell ref="B268:B269"/>
    <mergeCell ref="B272:B275"/>
    <mergeCell ref="B277:B280"/>
    <mergeCell ref="B282:B283"/>
    <mergeCell ref="B284:B287"/>
    <mergeCell ref="B288:B290"/>
    <mergeCell ref="B291:B292"/>
    <mergeCell ref="B294:B298"/>
    <mergeCell ref="B315:B317"/>
    <mergeCell ref="B343:B348"/>
    <mergeCell ref="B349:B352"/>
    <mergeCell ref="B353:B355"/>
    <mergeCell ref="B356:B359"/>
    <mergeCell ref="B360:B361"/>
    <mergeCell ref="B362:B365"/>
    <mergeCell ref="B367:B369"/>
    <mergeCell ref="B370:B371"/>
    <mergeCell ref="B372:B376"/>
    <mergeCell ref="B381:B382"/>
    <mergeCell ref="B383:B384"/>
    <mergeCell ref="B385:B386"/>
    <mergeCell ref="B395:B401"/>
    <mergeCell ref="B402:B404"/>
    <mergeCell ref="C3:C5"/>
    <mergeCell ref="C8:C9"/>
    <mergeCell ref="C10:C12"/>
    <mergeCell ref="C13:C15"/>
    <mergeCell ref="C16:C19"/>
    <mergeCell ref="C20:C22"/>
    <mergeCell ref="C24:C26"/>
    <mergeCell ref="C27:C28"/>
    <mergeCell ref="C29:C31"/>
    <mergeCell ref="C32:C35"/>
    <mergeCell ref="C36:C39"/>
    <mergeCell ref="C40:C42"/>
    <mergeCell ref="C43:C45"/>
    <mergeCell ref="C46:C49"/>
    <mergeCell ref="C51:C52"/>
    <mergeCell ref="C53:C54"/>
    <mergeCell ref="C56:C57"/>
    <mergeCell ref="C60:C61"/>
    <mergeCell ref="C62:C64"/>
    <mergeCell ref="C66:C68"/>
    <mergeCell ref="C69:C71"/>
    <mergeCell ref="C72:C74"/>
    <mergeCell ref="C75:C78"/>
    <mergeCell ref="C79:C80"/>
    <mergeCell ref="C90:C91"/>
    <mergeCell ref="C93:C94"/>
    <mergeCell ref="C96:C97"/>
    <mergeCell ref="C294:C298"/>
    <mergeCell ref="D294:D298"/>
  </mergeCells>
  <pageMargins left="0.75" right="0.75" top="1" bottom="1" header="0.5" footer="0.5"/>
  <pageSetup paperSize="9" scale="4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5"/>
  <sheetViews>
    <sheetView workbookViewId="0">
      <selection activeCell="T28" sqref="T28"/>
    </sheetView>
  </sheetViews>
  <sheetFormatPr defaultColWidth="9" defaultRowHeight="13.5"/>
  <cols>
    <col min="1" max="1" width="5.125" style="1" customWidth="1"/>
    <col min="2" max="2" width="7.625" style="1" customWidth="1"/>
    <col min="3" max="3" width="5.125" style="1" customWidth="1"/>
    <col min="4" max="6" width="5" style="1" customWidth="1"/>
    <col min="7" max="7" width="6.5" style="1" customWidth="1"/>
    <col min="8" max="10" width="5" style="1" customWidth="1"/>
    <col min="11" max="11" width="6.625" style="1" customWidth="1"/>
    <col min="12" max="14" width="5" style="1" customWidth="1"/>
    <col min="15" max="15" width="6.625" style="1" customWidth="1"/>
    <col min="16" max="18" width="5" style="1" customWidth="1"/>
    <col min="19" max="20" width="7" style="1" customWidth="1"/>
    <col min="21" max="22" width="10.875" style="1" customWidth="1"/>
    <col min="23" max="23" width="143.25" style="1" customWidth="1"/>
    <col min="24" max="24" width="9" style="1" customWidth="1"/>
    <col min="25" max="26" width="10.875" style="1" customWidth="1"/>
    <col min="27" max="16384" width="9" style="1"/>
  </cols>
  <sheetData>
    <row r="1" ht="34" customHeight="1" spans="1:22">
      <c r="A1" s="2" t="s">
        <v>2549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40.5" spans="1:22">
      <c r="A2" s="3" t="s">
        <v>896</v>
      </c>
      <c r="B2" s="3" t="s">
        <v>2550</v>
      </c>
      <c r="C2" s="4" t="s">
        <v>21</v>
      </c>
      <c r="D2" s="3" t="s">
        <v>2551</v>
      </c>
      <c r="E2" s="3" t="s">
        <v>2552</v>
      </c>
      <c r="F2" s="3" t="s">
        <v>904</v>
      </c>
      <c r="G2" s="4" t="s">
        <v>2553</v>
      </c>
      <c r="H2" s="3" t="s">
        <v>2551</v>
      </c>
      <c r="I2" s="3" t="s">
        <v>2552</v>
      </c>
      <c r="J2" s="3" t="s">
        <v>904</v>
      </c>
      <c r="K2" s="4" t="s">
        <v>2554</v>
      </c>
      <c r="L2" s="3" t="s">
        <v>2555</v>
      </c>
      <c r="M2" s="3" t="s">
        <v>2552</v>
      </c>
      <c r="N2" s="3" t="s">
        <v>904</v>
      </c>
      <c r="O2" s="18" t="s">
        <v>2556</v>
      </c>
      <c r="P2" s="3" t="s">
        <v>2555</v>
      </c>
      <c r="Q2" s="3" t="s">
        <v>2552</v>
      </c>
      <c r="R2" s="3" t="s">
        <v>904</v>
      </c>
      <c r="S2" s="20" t="s">
        <v>2557</v>
      </c>
      <c r="T2" s="20" t="s">
        <v>2558</v>
      </c>
      <c r="U2" s="20" t="s">
        <v>2559</v>
      </c>
      <c r="V2" s="20" t="s">
        <v>2560</v>
      </c>
    </row>
    <row r="3" s="1" customFormat="1" ht="14.25" spans="1:22">
      <c r="A3" s="5">
        <v>1</v>
      </c>
      <c r="B3" s="6" t="s">
        <v>107</v>
      </c>
      <c r="C3" s="6">
        <v>7</v>
      </c>
      <c r="D3" s="6">
        <v>18</v>
      </c>
      <c r="E3" s="6">
        <v>76</v>
      </c>
      <c r="F3" s="6">
        <v>24</v>
      </c>
      <c r="G3" s="6">
        <v>3</v>
      </c>
      <c r="H3" s="6">
        <v>3</v>
      </c>
      <c r="I3" s="6">
        <v>7</v>
      </c>
      <c r="J3" s="6">
        <v>5</v>
      </c>
      <c r="K3" s="6">
        <v>10</v>
      </c>
      <c r="L3" s="6">
        <v>7</v>
      </c>
      <c r="M3" s="6">
        <v>25</v>
      </c>
      <c r="N3" s="6">
        <v>9</v>
      </c>
      <c r="O3" s="6">
        <v>0</v>
      </c>
      <c r="P3" s="6">
        <v>0</v>
      </c>
      <c r="Q3" s="6">
        <v>0</v>
      </c>
      <c r="R3" s="6">
        <v>0</v>
      </c>
      <c r="S3" s="21">
        <f t="shared" ref="S3:V3" si="0">C3+G3+K3+O3</f>
        <v>20</v>
      </c>
      <c r="T3" s="21">
        <f t="shared" si="0"/>
        <v>28</v>
      </c>
      <c r="U3" s="21">
        <f t="shared" si="0"/>
        <v>108</v>
      </c>
      <c r="V3" s="21">
        <f t="shared" si="0"/>
        <v>38</v>
      </c>
    </row>
    <row r="4" s="1" customFormat="1" ht="14.25" spans="1:22">
      <c r="A4" s="5">
        <v>2</v>
      </c>
      <c r="B4" s="6" t="s">
        <v>296</v>
      </c>
      <c r="C4" s="6">
        <v>6</v>
      </c>
      <c r="D4" s="6">
        <v>7</v>
      </c>
      <c r="E4" s="6">
        <v>24</v>
      </c>
      <c r="F4" s="6">
        <v>13</v>
      </c>
      <c r="G4" s="6">
        <v>5</v>
      </c>
      <c r="H4" s="6">
        <v>8</v>
      </c>
      <c r="I4" s="6">
        <v>35</v>
      </c>
      <c r="J4" s="6">
        <v>14</v>
      </c>
      <c r="K4" s="6">
        <v>3</v>
      </c>
      <c r="L4" s="6">
        <v>2</v>
      </c>
      <c r="M4" s="6">
        <v>10</v>
      </c>
      <c r="N4" s="6">
        <v>6</v>
      </c>
      <c r="O4" s="6">
        <v>0</v>
      </c>
      <c r="P4" s="6">
        <v>0</v>
      </c>
      <c r="Q4" s="6">
        <v>0</v>
      </c>
      <c r="R4" s="6">
        <v>0</v>
      </c>
      <c r="S4" s="21">
        <f t="shared" ref="S4:V4" si="1">C4+G4+K4+O4</f>
        <v>14</v>
      </c>
      <c r="T4" s="21">
        <f t="shared" si="1"/>
        <v>17</v>
      </c>
      <c r="U4" s="21">
        <f t="shared" si="1"/>
        <v>69</v>
      </c>
      <c r="V4" s="21">
        <f t="shared" si="1"/>
        <v>33</v>
      </c>
    </row>
    <row r="5" ht="14.25" spans="1:22">
      <c r="A5" s="5">
        <v>3</v>
      </c>
      <c r="B5" s="6" t="s">
        <v>187</v>
      </c>
      <c r="C5" s="6">
        <v>1</v>
      </c>
      <c r="D5" s="6">
        <v>0</v>
      </c>
      <c r="E5" s="6">
        <v>0</v>
      </c>
      <c r="F5" s="6">
        <v>0</v>
      </c>
      <c r="G5" s="6">
        <v>5</v>
      </c>
      <c r="H5" s="6">
        <v>4</v>
      </c>
      <c r="I5" s="6">
        <v>6</v>
      </c>
      <c r="J5" s="6">
        <v>6</v>
      </c>
      <c r="K5" s="6">
        <v>19</v>
      </c>
      <c r="L5" s="6">
        <v>12</v>
      </c>
      <c r="M5" s="6">
        <v>26</v>
      </c>
      <c r="N5" s="6">
        <v>21</v>
      </c>
      <c r="O5" s="6">
        <v>0</v>
      </c>
      <c r="P5" s="6">
        <v>0</v>
      </c>
      <c r="Q5" s="6">
        <v>0</v>
      </c>
      <c r="R5" s="6">
        <v>0</v>
      </c>
      <c r="S5" s="21">
        <f t="shared" ref="S5:V5" si="2">C5+G5+K5+O5</f>
        <v>25</v>
      </c>
      <c r="T5" s="21">
        <f t="shared" si="2"/>
        <v>16</v>
      </c>
      <c r="U5" s="21">
        <f t="shared" si="2"/>
        <v>32</v>
      </c>
      <c r="V5" s="21">
        <f t="shared" si="2"/>
        <v>27</v>
      </c>
    </row>
    <row r="6" ht="14.25" spans="1:22">
      <c r="A6" s="5">
        <v>4</v>
      </c>
      <c r="B6" s="6" t="s">
        <v>200</v>
      </c>
      <c r="C6" s="6">
        <v>6</v>
      </c>
      <c r="D6" s="6">
        <v>3</v>
      </c>
      <c r="E6" s="6">
        <v>12</v>
      </c>
      <c r="F6" s="6">
        <v>4</v>
      </c>
      <c r="G6" s="6">
        <v>10</v>
      </c>
      <c r="H6" s="6">
        <v>6</v>
      </c>
      <c r="I6" s="6">
        <v>11</v>
      </c>
      <c r="J6" s="19">
        <v>11</v>
      </c>
      <c r="K6" s="6">
        <v>1</v>
      </c>
      <c r="L6" s="6">
        <v>1</v>
      </c>
      <c r="M6" s="6">
        <v>1</v>
      </c>
      <c r="N6" s="6">
        <v>1</v>
      </c>
      <c r="O6" s="6">
        <v>0</v>
      </c>
      <c r="P6" s="6">
        <v>0</v>
      </c>
      <c r="Q6" s="6">
        <v>0</v>
      </c>
      <c r="R6" s="6">
        <v>0</v>
      </c>
      <c r="S6" s="21">
        <f t="shared" ref="S6:V6" si="3">C6+G6+K6+O6</f>
        <v>17</v>
      </c>
      <c r="T6" s="21">
        <f t="shared" si="3"/>
        <v>10</v>
      </c>
      <c r="U6" s="21">
        <f t="shared" si="3"/>
        <v>24</v>
      </c>
      <c r="V6" s="21">
        <f t="shared" si="3"/>
        <v>16</v>
      </c>
    </row>
    <row r="7" ht="14.25" spans="1:22">
      <c r="A7" s="5">
        <v>5</v>
      </c>
      <c r="B7" s="6" t="s">
        <v>250</v>
      </c>
      <c r="C7" s="6">
        <v>5</v>
      </c>
      <c r="D7" s="6">
        <v>10</v>
      </c>
      <c r="E7" s="6">
        <v>41</v>
      </c>
      <c r="F7" s="6">
        <v>15</v>
      </c>
      <c r="G7" s="6">
        <v>3</v>
      </c>
      <c r="H7" s="6">
        <v>7</v>
      </c>
      <c r="I7" s="6">
        <v>42</v>
      </c>
      <c r="J7" s="6">
        <v>6</v>
      </c>
      <c r="K7" s="6">
        <v>2</v>
      </c>
      <c r="L7" s="6">
        <v>6</v>
      </c>
      <c r="M7" s="6">
        <v>24</v>
      </c>
      <c r="N7" s="6">
        <v>8</v>
      </c>
      <c r="O7" s="6">
        <v>0</v>
      </c>
      <c r="P7" s="6">
        <v>0</v>
      </c>
      <c r="Q7" s="6">
        <v>0</v>
      </c>
      <c r="R7" s="6">
        <v>0</v>
      </c>
      <c r="S7" s="21">
        <f t="shared" ref="S7:V7" si="4">C7+G7+K7+O7</f>
        <v>10</v>
      </c>
      <c r="T7" s="21">
        <f t="shared" si="4"/>
        <v>23</v>
      </c>
      <c r="U7" s="21">
        <f t="shared" si="4"/>
        <v>107</v>
      </c>
      <c r="V7" s="21">
        <f t="shared" si="4"/>
        <v>29</v>
      </c>
    </row>
    <row r="8" s="1" customFormat="1" ht="14.25" spans="1:22">
      <c r="A8" s="5">
        <v>6</v>
      </c>
      <c r="B8" s="6" t="s">
        <v>22</v>
      </c>
      <c r="C8" s="6">
        <v>9</v>
      </c>
      <c r="D8" s="6">
        <v>14</v>
      </c>
      <c r="E8" s="6">
        <v>57</v>
      </c>
      <c r="F8" s="6">
        <v>18</v>
      </c>
      <c r="G8" s="6">
        <v>23</v>
      </c>
      <c r="H8" s="6">
        <v>47</v>
      </c>
      <c r="I8" s="6">
        <v>217</v>
      </c>
      <c r="J8" s="6">
        <v>59</v>
      </c>
      <c r="K8" s="6">
        <v>4</v>
      </c>
      <c r="L8" s="6">
        <v>4</v>
      </c>
      <c r="M8" s="6">
        <v>15</v>
      </c>
      <c r="N8" s="6">
        <v>6</v>
      </c>
      <c r="O8" s="6">
        <v>0</v>
      </c>
      <c r="P8" s="6">
        <v>0</v>
      </c>
      <c r="Q8" s="6">
        <v>0</v>
      </c>
      <c r="R8" s="6">
        <v>0</v>
      </c>
      <c r="S8" s="21">
        <f t="shared" ref="S8:V8" si="5">C8+G8+K8+O8</f>
        <v>36</v>
      </c>
      <c r="T8" s="21">
        <f t="shared" si="5"/>
        <v>65</v>
      </c>
      <c r="U8" s="21">
        <f t="shared" si="5"/>
        <v>289</v>
      </c>
      <c r="V8" s="21">
        <f t="shared" si="5"/>
        <v>83</v>
      </c>
    </row>
    <row r="9" s="1" customFormat="1" ht="14.25" spans="1:22">
      <c r="A9" s="5">
        <v>7</v>
      </c>
      <c r="B9" s="6" t="s">
        <v>70</v>
      </c>
      <c r="C9" s="6">
        <v>1</v>
      </c>
      <c r="D9" s="6">
        <v>1</v>
      </c>
      <c r="E9" s="6">
        <v>7</v>
      </c>
      <c r="F9" s="6">
        <v>1</v>
      </c>
      <c r="G9" s="6">
        <v>8</v>
      </c>
      <c r="H9" s="6">
        <v>11</v>
      </c>
      <c r="I9" s="6">
        <v>42</v>
      </c>
      <c r="J9" s="6">
        <v>4</v>
      </c>
      <c r="K9" s="6">
        <v>1</v>
      </c>
      <c r="L9" s="6">
        <v>1</v>
      </c>
      <c r="M9" s="6">
        <v>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21">
        <f t="shared" ref="S9:V9" si="6">C9+G9+K9+O9</f>
        <v>10</v>
      </c>
      <c r="T9" s="21">
        <f t="shared" si="6"/>
        <v>13</v>
      </c>
      <c r="U9" s="21">
        <f t="shared" si="6"/>
        <v>52</v>
      </c>
      <c r="V9" s="21">
        <f t="shared" si="6"/>
        <v>5</v>
      </c>
    </row>
    <row r="10" s="1" customFormat="1" ht="14.25" spans="1:22">
      <c r="A10" s="5">
        <v>8</v>
      </c>
      <c r="B10" s="6" t="s">
        <v>273</v>
      </c>
      <c r="C10" s="6">
        <v>2</v>
      </c>
      <c r="D10" s="6">
        <v>0</v>
      </c>
      <c r="E10" s="6">
        <v>0</v>
      </c>
      <c r="F10" s="6">
        <v>0</v>
      </c>
      <c r="G10" s="6">
        <v>14</v>
      </c>
      <c r="H10" s="6">
        <v>6</v>
      </c>
      <c r="I10" s="6">
        <v>14</v>
      </c>
      <c r="J10" s="6">
        <v>6</v>
      </c>
      <c r="K10" s="6">
        <v>26</v>
      </c>
      <c r="L10" s="6">
        <v>23</v>
      </c>
      <c r="M10" s="6">
        <v>102</v>
      </c>
      <c r="N10" s="6">
        <v>34</v>
      </c>
      <c r="O10" s="6">
        <v>0</v>
      </c>
      <c r="P10" s="6">
        <v>0</v>
      </c>
      <c r="Q10" s="6">
        <v>0</v>
      </c>
      <c r="R10" s="6">
        <v>0</v>
      </c>
      <c r="S10" s="21">
        <f t="shared" ref="S10:V10" si="7">C10+G10+K10+O10</f>
        <v>42</v>
      </c>
      <c r="T10" s="21">
        <f t="shared" si="7"/>
        <v>29</v>
      </c>
      <c r="U10" s="21">
        <f t="shared" si="7"/>
        <v>116</v>
      </c>
      <c r="V10" s="21">
        <f t="shared" si="7"/>
        <v>40</v>
      </c>
    </row>
    <row r="11" ht="14.25" spans="1:22">
      <c r="A11" s="5">
        <v>9</v>
      </c>
      <c r="B11" s="6" t="s">
        <v>181</v>
      </c>
      <c r="C11" s="6">
        <v>1</v>
      </c>
      <c r="D11" s="6">
        <v>2</v>
      </c>
      <c r="E11" s="6">
        <v>6</v>
      </c>
      <c r="F11" s="6">
        <v>1</v>
      </c>
      <c r="G11" s="6">
        <v>5</v>
      </c>
      <c r="H11" s="6">
        <v>6</v>
      </c>
      <c r="I11" s="6">
        <v>28</v>
      </c>
      <c r="J11" s="6">
        <v>7</v>
      </c>
      <c r="K11" s="6">
        <v>3</v>
      </c>
      <c r="L11" s="6">
        <v>3</v>
      </c>
      <c r="M11" s="6">
        <v>19</v>
      </c>
      <c r="N11" s="6">
        <v>4</v>
      </c>
      <c r="O11" s="6">
        <v>0</v>
      </c>
      <c r="P11" s="6">
        <v>0</v>
      </c>
      <c r="Q11" s="6">
        <v>0</v>
      </c>
      <c r="R11" s="6">
        <v>0</v>
      </c>
      <c r="S11" s="21">
        <f t="shared" ref="S11:V11" si="8">C11+G11+K11+O11</f>
        <v>9</v>
      </c>
      <c r="T11" s="21">
        <f t="shared" si="8"/>
        <v>11</v>
      </c>
      <c r="U11" s="21">
        <f t="shared" si="8"/>
        <v>53</v>
      </c>
      <c r="V11" s="21">
        <f t="shared" si="8"/>
        <v>12</v>
      </c>
    </row>
    <row r="12" s="1" customFormat="1" ht="14.25" spans="1:22">
      <c r="A12" s="5">
        <v>10</v>
      </c>
      <c r="B12" s="6" t="s">
        <v>151</v>
      </c>
      <c r="C12" s="6">
        <v>4</v>
      </c>
      <c r="D12" s="6">
        <v>6</v>
      </c>
      <c r="E12" s="6">
        <v>34</v>
      </c>
      <c r="F12" s="6">
        <v>10</v>
      </c>
      <c r="G12" s="6">
        <v>4</v>
      </c>
      <c r="H12" s="6">
        <v>1</v>
      </c>
      <c r="I12" s="6">
        <v>8</v>
      </c>
      <c r="J12" s="6">
        <v>6</v>
      </c>
      <c r="K12" s="6">
        <v>4</v>
      </c>
      <c r="L12" s="6">
        <v>4</v>
      </c>
      <c r="M12" s="6">
        <v>12</v>
      </c>
      <c r="N12" s="6">
        <v>2</v>
      </c>
      <c r="O12" s="6">
        <v>0</v>
      </c>
      <c r="P12" s="6">
        <v>0</v>
      </c>
      <c r="Q12" s="6">
        <v>0</v>
      </c>
      <c r="R12" s="6">
        <v>0</v>
      </c>
      <c r="S12" s="21">
        <f t="shared" ref="S12:V12" si="9">C12+G12+K12+O12</f>
        <v>12</v>
      </c>
      <c r="T12" s="21">
        <f t="shared" si="9"/>
        <v>11</v>
      </c>
      <c r="U12" s="21">
        <f t="shared" si="9"/>
        <v>54</v>
      </c>
      <c r="V12" s="21">
        <f t="shared" si="9"/>
        <v>18</v>
      </c>
    </row>
    <row r="13" s="1" customFormat="1" ht="14.25" spans="1:22">
      <c r="A13" s="5">
        <v>11</v>
      </c>
      <c r="B13" s="6" t="s">
        <v>78</v>
      </c>
      <c r="C13" s="6">
        <v>3</v>
      </c>
      <c r="D13" s="6">
        <v>7</v>
      </c>
      <c r="E13" s="6">
        <v>23</v>
      </c>
      <c r="F13" s="6">
        <v>1</v>
      </c>
      <c r="G13" s="6">
        <v>10</v>
      </c>
      <c r="H13" s="6">
        <v>13</v>
      </c>
      <c r="I13" s="6">
        <v>37</v>
      </c>
      <c r="J13" s="6">
        <v>5</v>
      </c>
      <c r="K13" s="6">
        <v>2</v>
      </c>
      <c r="L13" s="6">
        <v>1</v>
      </c>
      <c r="M13" s="6">
        <v>5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21">
        <f t="shared" ref="S13:V13" si="10">C13+G13+K13+O13</f>
        <v>15</v>
      </c>
      <c r="T13" s="21">
        <f t="shared" si="10"/>
        <v>21</v>
      </c>
      <c r="U13" s="21">
        <f t="shared" si="10"/>
        <v>65</v>
      </c>
      <c r="V13" s="21">
        <f t="shared" si="10"/>
        <v>6</v>
      </c>
    </row>
    <row r="14" ht="14.25" spans="1:22">
      <c r="A14" s="5">
        <v>12</v>
      </c>
      <c r="B14" s="6" t="s">
        <v>738</v>
      </c>
      <c r="C14" s="6">
        <v>0</v>
      </c>
      <c r="D14" s="6">
        <v>0</v>
      </c>
      <c r="E14" s="6">
        <v>0</v>
      </c>
      <c r="F14" s="6">
        <v>0</v>
      </c>
      <c r="G14" s="6">
        <v>6</v>
      </c>
      <c r="H14" s="6">
        <v>5</v>
      </c>
      <c r="I14" s="6">
        <v>13</v>
      </c>
      <c r="J14" s="6">
        <v>5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21">
        <f t="shared" ref="S14:V14" si="11">C14+G14+K14+O14</f>
        <v>6</v>
      </c>
      <c r="T14" s="21">
        <f t="shared" si="11"/>
        <v>5</v>
      </c>
      <c r="U14" s="21">
        <f t="shared" si="11"/>
        <v>13</v>
      </c>
      <c r="V14" s="21">
        <f t="shared" si="11"/>
        <v>5</v>
      </c>
    </row>
    <row r="15" s="1" customFormat="1" ht="14.25" spans="1:22">
      <c r="A15" s="5">
        <v>13</v>
      </c>
      <c r="B15" s="6" t="s">
        <v>340</v>
      </c>
      <c r="C15" s="6">
        <v>2</v>
      </c>
      <c r="D15" s="6">
        <v>10</v>
      </c>
      <c r="E15" s="6">
        <v>55</v>
      </c>
      <c r="F15" s="6">
        <v>4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21">
        <f t="shared" ref="S15:V15" si="12">C15+G15+K15+O15</f>
        <v>3</v>
      </c>
      <c r="T15" s="21">
        <f t="shared" si="12"/>
        <v>10</v>
      </c>
      <c r="U15" s="21">
        <f t="shared" si="12"/>
        <v>55</v>
      </c>
      <c r="V15" s="21">
        <f t="shared" si="12"/>
        <v>4</v>
      </c>
    </row>
    <row r="16" ht="14.25" spans="1:22">
      <c r="A16" s="5">
        <v>14</v>
      </c>
      <c r="B16" s="6" t="s">
        <v>102</v>
      </c>
      <c r="C16" s="6">
        <v>1</v>
      </c>
      <c r="D16" s="6">
        <v>1</v>
      </c>
      <c r="E16" s="6">
        <v>2</v>
      </c>
      <c r="F16" s="6">
        <v>2</v>
      </c>
      <c r="G16" s="6">
        <v>1</v>
      </c>
      <c r="H16" s="6">
        <v>1</v>
      </c>
      <c r="I16" s="6">
        <v>7</v>
      </c>
      <c r="J16" s="6">
        <v>1</v>
      </c>
      <c r="K16" s="6">
        <v>2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21">
        <f t="shared" ref="S16:V16" si="13">C16+G16+K16+O16</f>
        <v>4</v>
      </c>
      <c r="T16" s="21">
        <f t="shared" si="13"/>
        <v>2</v>
      </c>
      <c r="U16" s="21">
        <f t="shared" si="13"/>
        <v>9</v>
      </c>
      <c r="V16" s="21">
        <f t="shared" si="13"/>
        <v>3</v>
      </c>
    </row>
    <row r="17" ht="14.25" spans="1:22">
      <c r="A17" s="5">
        <v>15</v>
      </c>
      <c r="B17" s="6" t="s">
        <v>334</v>
      </c>
      <c r="C17" s="6">
        <v>1</v>
      </c>
      <c r="D17" s="6">
        <v>2</v>
      </c>
      <c r="E17" s="6">
        <v>8</v>
      </c>
      <c r="F17" s="6">
        <v>0</v>
      </c>
      <c r="G17" s="6">
        <v>10</v>
      </c>
      <c r="H17" s="6">
        <v>8</v>
      </c>
      <c r="I17" s="6">
        <v>39</v>
      </c>
      <c r="J17" s="6">
        <v>8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21">
        <f t="shared" ref="S17:V17" si="14">C17+G17+K17+O17</f>
        <v>11</v>
      </c>
      <c r="T17" s="21">
        <f t="shared" si="14"/>
        <v>10</v>
      </c>
      <c r="U17" s="21">
        <f t="shared" si="14"/>
        <v>47</v>
      </c>
      <c r="V17" s="21">
        <f t="shared" si="14"/>
        <v>8</v>
      </c>
    </row>
    <row r="18" ht="14.25" spans="1:22">
      <c r="A18" s="5">
        <v>16</v>
      </c>
      <c r="B18" s="6" t="s">
        <v>225</v>
      </c>
      <c r="C18" s="6">
        <v>5</v>
      </c>
      <c r="D18" s="6">
        <v>6</v>
      </c>
      <c r="E18" s="6">
        <v>15</v>
      </c>
      <c r="F18" s="6">
        <v>4</v>
      </c>
      <c r="G18" s="6">
        <v>11</v>
      </c>
      <c r="H18" s="6">
        <v>15</v>
      </c>
      <c r="I18" s="6">
        <v>58</v>
      </c>
      <c r="J18" s="6">
        <v>13</v>
      </c>
      <c r="K18" s="6">
        <v>1</v>
      </c>
      <c r="L18" s="6">
        <v>1</v>
      </c>
      <c r="M18" s="6">
        <v>2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21">
        <f t="shared" ref="S18:V18" si="15">C18+G18+K18+O18</f>
        <v>17</v>
      </c>
      <c r="T18" s="21">
        <f t="shared" si="15"/>
        <v>22</v>
      </c>
      <c r="U18" s="21">
        <f t="shared" si="15"/>
        <v>75</v>
      </c>
      <c r="V18" s="21">
        <f t="shared" si="15"/>
        <v>17</v>
      </c>
    </row>
    <row r="19" spans="1:22">
      <c r="A19" s="7" t="s">
        <v>2561</v>
      </c>
      <c r="B19" s="8"/>
      <c r="C19" s="9">
        <f t="shared" ref="C19:R19" si="16">SUM(C3:C18)</f>
        <v>54</v>
      </c>
      <c r="D19" s="9">
        <f t="shared" si="16"/>
        <v>87</v>
      </c>
      <c r="E19" s="9">
        <f t="shared" si="16"/>
        <v>360</v>
      </c>
      <c r="F19" s="9">
        <f t="shared" si="16"/>
        <v>97</v>
      </c>
      <c r="G19" s="9">
        <f t="shared" si="16"/>
        <v>118</v>
      </c>
      <c r="H19" s="9">
        <f t="shared" si="16"/>
        <v>141</v>
      </c>
      <c r="I19" s="9">
        <f t="shared" si="16"/>
        <v>564</v>
      </c>
      <c r="J19" s="9">
        <f t="shared" si="16"/>
        <v>156</v>
      </c>
      <c r="K19" s="9">
        <f t="shared" si="16"/>
        <v>79</v>
      </c>
      <c r="L19" s="9">
        <f t="shared" si="16"/>
        <v>65</v>
      </c>
      <c r="M19" s="9">
        <f t="shared" si="16"/>
        <v>244</v>
      </c>
      <c r="N19" s="9">
        <f t="shared" si="16"/>
        <v>91</v>
      </c>
      <c r="O19" s="9">
        <f t="shared" si="16"/>
        <v>0</v>
      </c>
      <c r="P19" s="9">
        <f t="shared" si="16"/>
        <v>0</v>
      </c>
      <c r="Q19" s="9">
        <f t="shared" si="16"/>
        <v>0</v>
      </c>
      <c r="R19" s="6">
        <f t="shared" si="16"/>
        <v>0</v>
      </c>
      <c r="S19" s="21">
        <f t="shared" ref="S19:V19" si="17">C19+G19+K19+O19</f>
        <v>251</v>
      </c>
      <c r="T19" s="21">
        <f t="shared" si="17"/>
        <v>293</v>
      </c>
      <c r="U19" s="21">
        <f t="shared" si="17"/>
        <v>1168</v>
      </c>
      <c r="V19" s="21">
        <f t="shared" si="17"/>
        <v>344</v>
      </c>
    </row>
    <row r="20" spans="1:22">
      <c r="A20" s="10" t="s">
        <v>84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ht="15.75" customHeight="1" spans="1:22">
      <c r="A21" s="12" t="s">
        <v>2562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2"/>
      <c r="T21" s="22"/>
      <c r="U21" s="22"/>
      <c r="V21" s="22"/>
    </row>
    <row r="22" ht="15" customHeight="1" spans="1:22">
      <c r="A22" s="13" t="s">
        <v>2563</v>
      </c>
      <c r="B22" s="13"/>
      <c r="C22" s="13"/>
      <c r="D22" s="14" t="s">
        <v>2564</v>
      </c>
      <c r="E22" s="14"/>
      <c r="F22" s="14"/>
      <c r="G22" s="14" t="s">
        <v>2565</v>
      </c>
      <c r="H22" s="14"/>
      <c r="I22" s="14"/>
      <c r="J22" s="14" t="s">
        <v>2566</v>
      </c>
      <c r="K22" s="14"/>
      <c r="L22" s="14"/>
      <c r="M22" s="14" t="s">
        <v>2567</v>
      </c>
      <c r="N22" s="14"/>
      <c r="O22" s="14"/>
      <c r="P22" s="14" t="s">
        <v>2568</v>
      </c>
      <c r="Q22" s="14"/>
      <c r="R22" s="14"/>
      <c r="S22" s="22"/>
      <c r="T22" s="22"/>
      <c r="U22" s="22"/>
      <c r="V22" s="22"/>
    </row>
    <row r="23" ht="15" customHeight="1" spans="1:22">
      <c r="A23" s="15" t="s">
        <v>2569</v>
      </c>
      <c r="B23" s="15" t="s">
        <v>2570</v>
      </c>
      <c r="C23" s="15" t="s">
        <v>2570</v>
      </c>
      <c r="D23" s="15" t="s">
        <v>2569</v>
      </c>
      <c r="E23" s="15" t="s">
        <v>2570</v>
      </c>
      <c r="F23" s="15" t="s">
        <v>2570</v>
      </c>
      <c r="G23" s="16" t="s">
        <v>2571</v>
      </c>
      <c r="H23" s="16" t="s">
        <v>2572</v>
      </c>
      <c r="I23" s="16" t="s">
        <v>2572</v>
      </c>
      <c r="J23" s="15" t="s">
        <v>2569</v>
      </c>
      <c r="K23" s="15" t="s">
        <v>2570</v>
      </c>
      <c r="L23" s="15" t="s">
        <v>2570</v>
      </c>
      <c r="M23" s="16" t="s">
        <v>2571</v>
      </c>
      <c r="N23" s="16" t="s">
        <v>2572</v>
      </c>
      <c r="O23" s="16" t="s">
        <v>2572</v>
      </c>
      <c r="P23" s="15" t="s">
        <v>2569</v>
      </c>
      <c r="Q23" s="15" t="s">
        <v>2570</v>
      </c>
      <c r="R23" s="15" t="s">
        <v>2570</v>
      </c>
      <c r="S23" s="22"/>
      <c r="T23" s="22"/>
      <c r="U23" s="22"/>
      <c r="V23" s="22"/>
    </row>
    <row r="24" spans="1:22">
      <c r="A24" s="15"/>
      <c r="B24" s="15" t="s">
        <v>2573</v>
      </c>
      <c r="C24" s="15" t="s">
        <v>2574</v>
      </c>
      <c r="D24" s="15"/>
      <c r="E24" s="15" t="s">
        <v>2573</v>
      </c>
      <c r="F24" s="15" t="s">
        <v>2574</v>
      </c>
      <c r="G24" s="16"/>
      <c r="H24" s="16" t="s">
        <v>2575</v>
      </c>
      <c r="I24" s="16" t="s">
        <v>2576</v>
      </c>
      <c r="J24" s="15"/>
      <c r="K24" s="15" t="s">
        <v>2573</v>
      </c>
      <c r="L24" s="15" t="s">
        <v>2574</v>
      </c>
      <c r="M24" s="16"/>
      <c r="N24" s="16" t="s">
        <v>2575</v>
      </c>
      <c r="O24" s="16" t="s">
        <v>2576</v>
      </c>
      <c r="P24" s="15"/>
      <c r="Q24" s="15" t="s">
        <v>2573</v>
      </c>
      <c r="R24" s="15" t="s">
        <v>2574</v>
      </c>
      <c r="S24" s="22"/>
      <c r="T24" s="22"/>
      <c r="U24" s="22"/>
      <c r="V24" s="22"/>
    </row>
    <row r="25" spans="1:22">
      <c r="A25" s="17">
        <v>54</v>
      </c>
      <c r="B25" s="17">
        <v>87</v>
      </c>
      <c r="C25" s="17">
        <v>360</v>
      </c>
      <c r="D25" s="17">
        <f>A25-G25-J25-M25</f>
        <v>42</v>
      </c>
      <c r="E25" s="17">
        <f>B25-H25-K25-N25</f>
        <v>73</v>
      </c>
      <c r="F25" s="17">
        <f>C25-I25-L25-O25</f>
        <v>307</v>
      </c>
      <c r="G25" s="17">
        <v>8</v>
      </c>
      <c r="H25" s="17">
        <v>9</v>
      </c>
      <c r="I25" s="17">
        <v>36</v>
      </c>
      <c r="J25" s="17">
        <v>1</v>
      </c>
      <c r="K25" s="17">
        <v>1</v>
      </c>
      <c r="L25" s="17">
        <v>2</v>
      </c>
      <c r="M25" s="17">
        <v>3</v>
      </c>
      <c r="N25" s="17">
        <v>4</v>
      </c>
      <c r="O25" s="17">
        <v>15</v>
      </c>
      <c r="P25" s="17">
        <v>0</v>
      </c>
      <c r="Q25" s="17">
        <v>0</v>
      </c>
      <c r="R25" s="17">
        <v>0</v>
      </c>
      <c r="S25" s="22"/>
      <c r="T25" s="22"/>
      <c r="U25" s="22"/>
      <c r="V25" s="22"/>
    </row>
  </sheetData>
  <mergeCells count="15">
    <mergeCell ref="A1:V1"/>
    <mergeCell ref="A19:B19"/>
    <mergeCell ref="A21:R21"/>
    <mergeCell ref="A22:C22"/>
    <mergeCell ref="D22:F22"/>
    <mergeCell ref="G22:I22"/>
    <mergeCell ref="J22:L22"/>
    <mergeCell ref="M22:O22"/>
    <mergeCell ref="P22:R22"/>
    <mergeCell ref="A23:A24"/>
    <mergeCell ref="D23:D24"/>
    <mergeCell ref="G23:G24"/>
    <mergeCell ref="J23:J24"/>
    <mergeCell ref="M23:M24"/>
    <mergeCell ref="P23:P24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表2-1</vt:lpstr>
      <vt:lpstr>表2-2</vt:lpstr>
      <vt:lpstr>表4 (2)</vt:lpstr>
      <vt:lpstr>表4</vt:lpstr>
      <vt:lpstr>表1-2 (标准版) (8.14)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</cp:lastModifiedBy>
  <dcterms:created xsi:type="dcterms:W3CDTF">2024-02-27T08:31:00Z</dcterms:created>
  <dcterms:modified xsi:type="dcterms:W3CDTF">2025-03-24T07:19:52Z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AA61E934617649A58FE92DE2F0C8F805_13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