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10\"/>
    </mc:Choice>
  </mc:AlternateContent>
  <bookViews>
    <workbookView windowWidth="28800" windowHeight="12375"/>
  </bookViews>
  <sheets>
    <sheet name="经济困难失能老年人入住养老机构补贴" sheetId="2" r:id="rId1"/>
  </sheets>
  <definedNames>
    <definedName name="_xlnm._FilterDatabase" localSheetId="0" hidden="1">经济困难失能老年人入住养老机构补贴!$A$2:$U$37</definedName>
    <definedName name="OLE_LINK1" localSheetId="0">经济困难失能老年人入住养老机构补贴!#REF!</definedName>
    <definedName name="OLE_LINK4" localSheetId="0">经济困难失能老年人入住养老机构补贴!#REF!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<sst xmlns="http://schemas.openxmlformats.org/spreadsheetml/2006/main" count="195" uniqueCount="75">
  <si>
    <t>2026年10月经济困难失能老年人入住养老机构补贴（35）人</t>
  </si>
  <si>
    <t>序号</t>
  </si>
  <si>
    <t>初始及变动日期</t>
  </si>
  <si>
    <t>初始及增减变动情况</t>
  </si>
  <si>
    <t>乡镇</t>
  </si>
  <si>
    <t>姓名</t>
  </si>
  <si>
    <t>性别</t>
  </si>
  <si>
    <t>入住评估等级</t>
  </si>
  <si>
    <t>机构原本收费</t>
  </si>
  <si>
    <t>本地集中供养特困人员基本生活标准及全护理照料标准总和（元）</t>
  </si>
  <si>
    <t>最低生活保障金（元）</t>
  </si>
  <si>
    <t>80周岁以上低保老龄人高龄补贴（元）</t>
  </si>
  <si>
    <t>80周岁以上高龄补贴</t>
  </si>
  <si>
    <t>困难残疾人生活补贴（元）</t>
  </si>
  <si>
    <t>重度残疾人护理补贴（元）</t>
  </si>
  <si>
    <t>完全失能老年人护理补贴（元）</t>
  </si>
  <si>
    <t>计划生育家庭奖励</t>
  </si>
  <si>
    <t>入住老年人床位补助（元）</t>
  </si>
  <si>
    <t>享受行政给付合计（元）</t>
  </si>
  <si>
    <t>发放金额（元）</t>
  </si>
  <si>
    <t>初始</t>
  </si>
  <si>
    <t>龙门镇</t>
  </si>
  <si>
    <t>白*南</t>
  </si>
  <si>
    <t>男</t>
  </si>
  <si>
    <t>3级</t>
  </si>
  <si>
    <t>蓬莱镇</t>
  </si>
  <si>
    <t>姚*梅</t>
  </si>
  <si>
    <t>女</t>
  </si>
  <si>
    <t>4级</t>
  </si>
  <si>
    <t>新增</t>
  </si>
  <si>
    <t>魁斗镇</t>
  </si>
  <si>
    <t>林*珍</t>
  </si>
  <si>
    <t xml:space="preserve"> 虎邱镇</t>
  </si>
  <si>
    <t>黄*惜</t>
  </si>
  <si>
    <t>官桥镇</t>
  </si>
  <si>
    <t>林*花</t>
  </si>
  <si>
    <t>祥华乡</t>
  </si>
  <si>
    <t>詹*炎</t>
  </si>
  <si>
    <t>詹*根</t>
  </si>
  <si>
    <t>1级</t>
  </si>
  <si>
    <t>金谷镇</t>
  </si>
  <si>
    <t>郑*辉</t>
  </si>
  <si>
    <t>陈*达</t>
  </si>
  <si>
    <t>洪*彬</t>
  </si>
  <si>
    <t>湖头镇</t>
  </si>
  <si>
    <t>李*</t>
  </si>
  <si>
    <t>刘*从</t>
  </si>
  <si>
    <t>傅*</t>
  </si>
  <si>
    <t>黄*清</t>
  </si>
  <si>
    <t>刘*川</t>
  </si>
  <si>
    <t>尚卿乡</t>
  </si>
  <si>
    <t>朱*亚</t>
  </si>
  <si>
    <t>林*继</t>
  </si>
  <si>
    <t>苏*</t>
  </si>
  <si>
    <t>许*全</t>
  </si>
  <si>
    <t>长卿镇</t>
  </si>
  <si>
    <t>王*贵</t>
  </si>
  <si>
    <t>2级</t>
  </si>
  <si>
    <t>凤城镇</t>
  </si>
  <si>
    <t>潭*敏</t>
  </si>
  <si>
    <t>变更</t>
  </si>
  <si>
    <t>林*凤</t>
  </si>
  <si>
    <t>林*珠</t>
  </si>
  <si>
    <t>高*</t>
  </si>
  <si>
    <t>林*元</t>
  </si>
  <si>
    <t>西坪镇</t>
  </si>
  <si>
    <t>余*来</t>
  </si>
  <si>
    <t>林*来</t>
  </si>
  <si>
    <t>苏*记</t>
  </si>
  <si>
    <t>许*山</t>
  </si>
  <si>
    <t>龙涓镇</t>
  </si>
  <si>
    <t>杨*花</t>
  </si>
  <si>
    <t>陈*妹</t>
  </si>
  <si>
    <t>林*传</t>
  </si>
  <si>
    <t>洪*梅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</si>
</sst>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￥&quot;* #,##0.00_-;\-&quot;￥&quot;* #,##0.00_-;_-&quot;￥&quot;* &quot;-&quot;??_-;_-@_-"/>
    <numFmt numFmtId="178" formatCode="_-* #,##0_-;\-* #,##0_-;_-* &quot;-&quot;_-;_-@_-"/>
    <numFmt numFmtId="179" formatCode="_-&quot;￥&quot;* #,##0_-;\-&quot;￥&quot;* #,##0_-;_-&quot;￥&quot;* &quot;-&quot;_-;_-@_-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26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7"/>
  <sheetViews>
    <sheetView tabSelected="1" zoomScale="130" zoomScaleNormal="130" zoomScaleSheetLayoutView="60" workbookViewId="0">
      <pane ySplit="2" topLeftCell="A3" activePane="bottomLeft" state="frozen"/>
      <selection/>
      <selection pane="bottomLeft" activeCell="U33" sqref="U33"/>
    </sheetView>
  </sheetViews>
  <sheetFormatPr defaultColWidth="9" defaultRowHeight="14.25"/>
  <cols>
    <col min="1" max="1" width="5.125" style="3" customWidth="1"/>
    <col min="2" max="2" width="8.625" style="4" customWidth="1"/>
    <col min="3" max="3" width="5.75" style="4" customWidth="1"/>
    <col min="4" max="4" width="7.625" style="4" customWidth="1"/>
    <col min="5" max="5" width="7.125" style="4" customWidth="1"/>
    <col min="6" max="6" width="4.25" style="5" customWidth="1"/>
    <col min="7" max="7" width="10.275" style="4" customWidth="1"/>
    <col min="8" max="8" width="12.35" style="4" customWidth="1"/>
    <col min="9" max="9" width="17.125" style="4" customWidth="1"/>
    <col min="10" max="10" width="9.25" style="4" customWidth="1"/>
    <col min="11" max="11" width="9.125" style="4" customWidth="1"/>
    <col min="12" max="13" width="9.375" style="6" customWidth="1"/>
    <col min="14" max="15" width="8.875" style="4" customWidth="1"/>
    <col min="16" max="17" width="7.625" style="4" customWidth="1"/>
    <col min="18" max="18" width="10" style="4" customWidth="1"/>
    <col min="19" max="19" width="7.875" style="4" customWidth="1"/>
    <col min="20" max="20" width="9" style="3"/>
    <col min="21" max="16384" width="9" style="4"/>
  </cols>
  <sheetData>
    <row r="1" ht="51.95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36.95" customHeight="1" spans="1:20">
      <c r="A2" s="8" t="s">
        <v>1</v>
      </c>
      <c r="B2" s="9" t="s">
        <v>2</v>
      </c>
      <c r="C2" s="10" t="s">
        <v>3</v>
      </c>
      <c r="D2" s="10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</row>
    <row r="3" s="2" customFormat="1" ht="27.95" customHeight="1" spans="1:20">
      <c r="A3" s="11">
        <f>ROW()-2</f>
        <v>1</v>
      </c>
      <c r="B3" s="12">
        <v>20240301</v>
      </c>
      <c r="C3" s="8" t="s">
        <v>20</v>
      </c>
      <c r="D3" s="8" t="s">
        <v>21</v>
      </c>
      <c r="E3" s="8" t="s">
        <v>22</v>
      </c>
      <c r="F3" s="8" t="s">
        <v>23</v>
      </c>
      <c r="G3" s="8" t="s">
        <v>24</v>
      </c>
      <c r="H3" s="8"/>
      <c r="I3" s="8">
        <v>3182</v>
      </c>
      <c r="J3" s="8">
        <v>845</v>
      </c>
      <c r="K3" s="8">
        <v>0</v>
      </c>
      <c r="L3" s="10">
        <v>0</v>
      </c>
      <c r="M3" s="10">
        <v>130</v>
      </c>
      <c r="N3" s="8">
        <v>0</v>
      </c>
      <c r="O3" s="8">
        <v>300</v>
      </c>
      <c r="P3" s="8">
        <v>0</v>
      </c>
      <c r="Q3" s="8">
        <v>1000</v>
      </c>
      <c r="R3" s="8">
        <f>SUM(J3:Q3)</f>
        <v>2275</v>
      </c>
      <c r="S3" s="8">
        <f>I3-R3</f>
        <v>907</v>
      </c>
      <c r="T3" s="13"/>
    </row>
    <row r="4" s="2" customFormat="1" ht="27.95" customHeight="1" spans="1:20">
      <c r="A4" s="11">
        <f>ROW()-2</f>
        <v>2</v>
      </c>
      <c r="B4" s="12">
        <v>20240301</v>
      </c>
      <c r="C4" s="8" t="s">
        <v>20</v>
      </c>
      <c r="D4" s="8" t="s">
        <v>25</v>
      </c>
      <c r="E4" s="8" t="s">
        <v>26</v>
      </c>
      <c r="F4" s="8" t="s">
        <v>27</v>
      </c>
      <c r="G4" s="8" t="s">
        <v>28</v>
      </c>
      <c r="H4" s="8"/>
      <c r="I4" s="8">
        <v>3182</v>
      </c>
      <c r="J4" s="8">
        <v>845</v>
      </c>
      <c r="K4" s="8">
        <v>0</v>
      </c>
      <c r="L4" s="10">
        <v>0</v>
      </c>
      <c r="M4" s="10">
        <v>130</v>
      </c>
      <c r="N4" s="8">
        <v>0</v>
      </c>
      <c r="O4" s="8">
        <v>300</v>
      </c>
      <c r="P4" s="8">
        <v>0</v>
      </c>
      <c r="Q4" s="8">
        <v>1000</v>
      </c>
      <c r="R4" s="8">
        <f>SUM(J4:Q4)</f>
        <v>2275</v>
      </c>
      <c r="S4" s="8">
        <f>I4-R4</f>
        <v>907</v>
      </c>
      <c r="T4" s="13"/>
    </row>
    <row r="5" s="2" customFormat="1" ht="27.95" customHeight="1" spans="1:20">
      <c r="A5" s="11">
        <f>ROW()-2</f>
        <v>3</v>
      </c>
      <c r="B5" s="12">
        <v>20240701</v>
      </c>
      <c r="C5" s="8" t="s">
        <v>29</v>
      </c>
      <c r="D5" s="8" t="s">
        <v>30</v>
      </c>
      <c r="E5" s="8" t="s">
        <v>31</v>
      </c>
      <c r="F5" s="8" t="s">
        <v>27</v>
      </c>
      <c r="G5" s="8" t="s">
        <v>24</v>
      </c>
      <c r="H5" s="8"/>
      <c r="I5" s="8">
        <v>3182</v>
      </c>
      <c r="J5" s="8">
        <v>845</v>
      </c>
      <c r="K5" s="8">
        <v>0</v>
      </c>
      <c r="L5" s="10">
        <v>0</v>
      </c>
      <c r="M5" s="10">
        <v>130</v>
      </c>
      <c r="N5" s="8">
        <v>0</v>
      </c>
      <c r="O5" s="8">
        <v>300</v>
      </c>
      <c r="P5" s="8">
        <v>0</v>
      </c>
      <c r="Q5" s="8">
        <v>1000</v>
      </c>
      <c r="R5" s="8">
        <f>SUM(J5:Q5)</f>
        <v>2275</v>
      </c>
      <c r="S5" s="8">
        <f>I5-R5</f>
        <v>907</v>
      </c>
      <c r="T5" s="13"/>
    </row>
    <row r="6" s="2" customFormat="1" ht="27.95" customHeight="1" spans="1:20">
      <c r="A6" s="11">
        <f t="shared" ref="A6:A12" si="0">ROW()-2</f>
        <v>4</v>
      </c>
      <c r="B6" s="12">
        <v>20250201</v>
      </c>
      <c r="C6" s="8" t="s">
        <v>29</v>
      </c>
      <c r="D6" s="8" t="s">
        <v>32</v>
      </c>
      <c r="E6" s="8" t="s">
        <v>33</v>
      </c>
      <c r="F6" s="8" t="s">
        <v>27</v>
      </c>
      <c r="G6" s="8" t="s">
        <v>24</v>
      </c>
      <c r="H6" s="8">
        <v>2900</v>
      </c>
      <c r="I6" s="8">
        <v>3182</v>
      </c>
      <c r="J6" s="8">
        <v>845</v>
      </c>
      <c r="K6" s="8">
        <v>0</v>
      </c>
      <c r="L6" s="10">
        <v>0</v>
      </c>
      <c r="M6" s="10">
        <v>130</v>
      </c>
      <c r="N6" s="8">
        <v>0</v>
      </c>
      <c r="O6" s="8">
        <v>300</v>
      </c>
      <c r="P6" s="8">
        <v>0</v>
      </c>
      <c r="Q6" s="8">
        <v>1000</v>
      </c>
      <c r="R6" s="8">
        <f t="shared" ref="R6:R37" si="1">SUM(J6:Q6)</f>
        <v>2275</v>
      </c>
      <c r="S6" s="8">
        <f t="shared" ref="S6:S37" si="2">I6-R6</f>
        <v>907</v>
      </c>
      <c r="T6" s="13"/>
    </row>
    <row r="7" s="2" customFormat="1" ht="27.95" customHeight="1" spans="1:20">
      <c r="A7" s="11">
        <f t="shared" si="0"/>
        <v>5</v>
      </c>
      <c r="B7" s="12">
        <v>20250401</v>
      </c>
      <c r="C7" s="8" t="s">
        <v>29</v>
      </c>
      <c r="D7" s="8" t="s">
        <v>34</v>
      </c>
      <c r="E7" s="8" t="s">
        <v>35</v>
      </c>
      <c r="F7" s="8" t="s">
        <v>27</v>
      </c>
      <c r="G7" s="8" t="s">
        <v>24</v>
      </c>
      <c r="H7" s="8"/>
      <c r="I7" s="8">
        <v>3182</v>
      </c>
      <c r="J7" s="8">
        <v>845</v>
      </c>
      <c r="K7" s="8">
        <v>0</v>
      </c>
      <c r="L7" s="10">
        <v>0</v>
      </c>
      <c r="M7" s="10">
        <v>130</v>
      </c>
      <c r="N7" s="8">
        <v>121</v>
      </c>
      <c r="O7" s="8">
        <v>0</v>
      </c>
      <c r="P7" s="8">
        <v>0</v>
      </c>
      <c r="Q7" s="8">
        <v>1000</v>
      </c>
      <c r="R7" s="8">
        <f t="shared" si="1"/>
        <v>2096</v>
      </c>
      <c r="S7" s="8">
        <f t="shared" si="2"/>
        <v>1086</v>
      </c>
      <c r="T7" s="13"/>
    </row>
    <row r="8" s="2" customFormat="1" ht="27.95" customHeight="1" spans="1:20">
      <c r="A8" s="11">
        <f t="shared" si="0"/>
        <v>6</v>
      </c>
      <c r="B8" s="12">
        <v>20250501</v>
      </c>
      <c r="C8" s="8" t="s">
        <v>29</v>
      </c>
      <c r="D8" s="8" t="s">
        <v>36</v>
      </c>
      <c r="E8" s="8" t="s">
        <v>37</v>
      </c>
      <c r="F8" s="8" t="s">
        <v>23</v>
      </c>
      <c r="G8" s="8" t="s">
        <v>24</v>
      </c>
      <c r="H8" s="8"/>
      <c r="I8" s="8">
        <v>3182</v>
      </c>
      <c r="J8" s="8">
        <v>845</v>
      </c>
      <c r="K8" s="8">
        <v>0</v>
      </c>
      <c r="L8" s="10">
        <v>0</v>
      </c>
      <c r="M8" s="10">
        <v>130</v>
      </c>
      <c r="N8" s="8">
        <v>145</v>
      </c>
      <c r="O8" s="8">
        <v>0</v>
      </c>
      <c r="P8" s="8">
        <v>0</v>
      </c>
      <c r="Q8" s="8">
        <v>1000</v>
      </c>
      <c r="R8" s="8">
        <f t="shared" si="1"/>
        <v>2120</v>
      </c>
      <c r="S8" s="8">
        <f t="shared" si="2"/>
        <v>1062</v>
      </c>
      <c r="T8" s="13"/>
    </row>
    <row r="9" ht="25.5" customHeight="1" spans="1:20">
      <c r="A9" s="11">
        <f t="shared" si="0"/>
        <v>7</v>
      </c>
      <c r="B9" s="14">
        <v>20250701</v>
      </c>
      <c r="C9" s="14" t="s">
        <v>29</v>
      </c>
      <c r="D9" s="14" t="s">
        <v>36</v>
      </c>
      <c r="E9" s="14" t="s">
        <v>38</v>
      </c>
      <c r="F9" s="14" t="s">
        <v>23</v>
      </c>
      <c r="G9" s="14" t="s">
        <v>39</v>
      </c>
      <c r="H9" s="8">
        <v>3400</v>
      </c>
      <c r="I9" s="8">
        <v>2415</v>
      </c>
      <c r="J9" s="8">
        <v>845</v>
      </c>
      <c r="K9" s="14">
        <v>100</v>
      </c>
      <c r="L9" s="14">
        <v>50</v>
      </c>
      <c r="M9" s="14">
        <v>130</v>
      </c>
      <c r="N9" s="14">
        <v>0</v>
      </c>
      <c r="O9" s="14">
        <v>0</v>
      </c>
      <c r="P9" s="8">
        <v>0</v>
      </c>
      <c r="Q9" s="14">
        <v>750</v>
      </c>
      <c r="R9" s="8">
        <f t="shared" si="1"/>
        <v>1875</v>
      </c>
      <c r="S9" s="8">
        <f t="shared" si="2"/>
        <v>540</v>
      </c>
      <c r="T9" s="15"/>
    </row>
    <row r="10" ht="25.5" customHeight="1" spans="1:20">
      <c r="A10" s="11">
        <f t="shared" si="0"/>
        <v>8</v>
      </c>
      <c r="B10" s="14">
        <v>20250901</v>
      </c>
      <c r="C10" s="14" t="s">
        <v>29</v>
      </c>
      <c r="D10" s="14" t="s">
        <v>40</v>
      </c>
      <c r="E10" s="14" t="s">
        <v>41</v>
      </c>
      <c r="F10" s="14" t="s">
        <v>27</v>
      </c>
      <c r="G10" s="14" t="s">
        <v>24</v>
      </c>
      <c r="H10" s="14">
        <v>4300</v>
      </c>
      <c r="I10" s="14">
        <v>3182</v>
      </c>
      <c r="J10" s="14">
        <v>592</v>
      </c>
      <c r="K10" s="14">
        <v>0</v>
      </c>
      <c r="L10" s="14">
        <v>0</v>
      </c>
      <c r="M10" s="14">
        <v>130</v>
      </c>
      <c r="N10" s="14">
        <v>121</v>
      </c>
      <c r="O10" s="14">
        <v>0</v>
      </c>
      <c r="P10" s="14">
        <v>300</v>
      </c>
      <c r="Q10" s="14">
        <v>1000</v>
      </c>
      <c r="R10" s="8">
        <f t="shared" si="1"/>
        <v>2143</v>
      </c>
      <c r="S10" s="8">
        <f t="shared" si="2"/>
        <v>1039</v>
      </c>
      <c r="T10" s="15"/>
    </row>
    <row r="11" ht="25.5" customHeight="1" spans="1:20">
      <c r="A11" s="11">
        <f t="shared" si="0"/>
        <v>9</v>
      </c>
      <c r="B11" s="14">
        <v>20251001</v>
      </c>
      <c r="C11" s="14" t="s">
        <v>29</v>
      </c>
      <c r="D11" s="14" t="s">
        <v>40</v>
      </c>
      <c r="E11" s="14" t="s">
        <v>42</v>
      </c>
      <c r="F11" s="14" t="s">
        <v>23</v>
      </c>
      <c r="G11" s="14" t="s">
        <v>24</v>
      </c>
      <c r="H11" s="14"/>
      <c r="I11" s="14">
        <v>3182</v>
      </c>
      <c r="J11" s="14">
        <v>845</v>
      </c>
      <c r="K11" s="14">
        <v>0</v>
      </c>
      <c r="L11" s="14">
        <v>0</v>
      </c>
      <c r="M11" s="14">
        <v>130</v>
      </c>
      <c r="N11" s="14">
        <v>121</v>
      </c>
      <c r="O11" s="14">
        <v>0</v>
      </c>
      <c r="P11" s="8">
        <v>0</v>
      </c>
      <c r="Q11" s="14">
        <v>1000</v>
      </c>
      <c r="R11" s="8">
        <f t="shared" si="1"/>
        <v>2096</v>
      </c>
      <c r="S11" s="8">
        <f t="shared" si="2"/>
        <v>1086</v>
      </c>
      <c r="T11" s="15"/>
    </row>
    <row r="12" spans="1:20">
      <c r="A12" s="11">
        <f t="shared" si="0"/>
        <v>10</v>
      </c>
      <c r="B12" s="14">
        <v>20251001</v>
      </c>
      <c r="C12" s="14" t="s">
        <v>29</v>
      </c>
      <c r="D12" s="14" t="s">
        <v>40</v>
      </c>
      <c r="E12" s="14" t="s">
        <v>43</v>
      </c>
      <c r="F12" s="14" t="s">
        <v>23</v>
      </c>
      <c r="G12" s="14" t="s">
        <v>28</v>
      </c>
      <c r="H12" s="14"/>
      <c r="I12" s="14">
        <v>3182</v>
      </c>
      <c r="J12" s="14">
        <v>845</v>
      </c>
      <c r="K12" s="14">
        <v>0</v>
      </c>
      <c r="L12" s="14">
        <v>0</v>
      </c>
      <c r="M12" s="14">
        <v>130</v>
      </c>
      <c r="N12" s="14">
        <v>121</v>
      </c>
      <c r="O12" s="14">
        <v>0</v>
      </c>
      <c r="P12" s="8">
        <v>0</v>
      </c>
      <c r="Q12" s="14">
        <v>1000</v>
      </c>
      <c r="R12" s="8">
        <f t="shared" si="1"/>
        <v>2096</v>
      </c>
      <c r="S12" s="8">
        <f t="shared" si="2"/>
        <v>1086</v>
      </c>
      <c r="T12" s="15"/>
    </row>
    <row r="13" spans="1:20">
      <c r="A13" s="11">
        <f t="shared" ref="A13:A22" si="3">ROW()-2</f>
        <v>11</v>
      </c>
      <c r="B13" s="14">
        <v>20251001</v>
      </c>
      <c r="C13" s="14" t="s">
        <v>29</v>
      </c>
      <c r="D13" s="14" t="s">
        <v>44</v>
      </c>
      <c r="E13" s="14" t="s">
        <v>45</v>
      </c>
      <c r="F13" s="14" t="s">
        <v>27</v>
      </c>
      <c r="G13" s="14" t="s">
        <v>28</v>
      </c>
      <c r="H13" s="14"/>
      <c r="I13" s="14">
        <v>3182</v>
      </c>
      <c r="J13" s="14">
        <v>845</v>
      </c>
      <c r="K13" s="14">
        <v>100</v>
      </c>
      <c r="L13" s="14">
        <v>50</v>
      </c>
      <c r="M13" s="14">
        <v>130</v>
      </c>
      <c r="N13" s="14">
        <v>0</v>
      </c>
      <c r="O13" s="14">
        <v>300</v>
      </c>
      <c r="P13" s="8">
        <v>0</v>
      </c>
      <c r="Q13" s="14">
        <v>1000</v>
      </c>
      <c r="R13" s="8">
        <f t="shared" si="1"/>
        <v>2425</v>
      </c>
      <c r="S13" s="8">
        <f t="shared" si="2"/>
        <v>757</v>
      </c>
      <c r="T13" s="15"/>
    </row>
    <row r="14" spans="1:20">
      <c r="A14" s="11">
        <f t="shared" si="3"/>
        <v>12</v>
      </c>
      <c r="B14" s="14">
        <v>20251001</v>
      </c>
      <c r="C14" s="14" t="s">
        <v>29</v>
      </c>
      <c r="D14" s="14" t="s">
        <v>25</v>
      </c>
      <c r="E14" s="14" t="s">
        <v>46</v>
      </c>
      <c r="F14" s="14" t="s">
        <v>23</v>
      </c>
      <c r="G14" s="14" t="s">
        <v>28</v>
      </c>
      <c r="H14" s="14"/>
      <c r="I14" s="14">
        <v>3182</v>
      </c>
      <c r="J14" s="14">
        <v>423</v>
      </c>
      <c r="K14" s="14">
        <v>0</v>
      </c>
      <c r="L14" s="14">
        <v>0</v>
      </c>
      <c r="M14" s="14">
        <v>130</v>
      </c>
      <c r="N14" s="14">
        <v>0</v>
      </c>
      <c r="O14" s="14">
        <v>300</v>
      </c>
      <c r="P14" s="8">
        <v>0</v>
      </c>
      <c r="Q14" s="14">
        <v>1000</v>
      </c>
      <c r="R14" s="8">
        <f t="shared" si="1"/>
        <v>1853</v>
      </c>
      <c r="S14" s="8">
        <f t="shared" si="2"/>
        <v>1329</v>
      </c>
      <c r="T14" s="15"/>
    </row>
    <row r="15" spans="1:20">
      <c r="A15" s="11">
        <f t="shared" si="3"/>
        <v>13</v>
      </c>
      <c r="B15" s="14">
        <v>20251001</v>
      </c>
      <c r="C15" s="14" t="s">
        <v>29</v>
      </c>
      <c r="D15" s="14" t="s">
        <v>25</v>
      </c>
      <c r="E15" s="14" t="s">
        <v>47</v>
      </c>
      <c r="F15" s="14" t="s">
        <v>27</v>
      </c>
      <c r="G15" s="14" t="s">
        <v>24</v>
      </c>
      <c r="H15" s="14"/>
      <c r="I15" s="14">
        <v>3182</v>
      </c>
      <c r="J15" s="14">
        <v>845</v>
      </c>
      <c r="K15" s="14">
        <v>100</v>
      </c>
      <c r="L15" s="14">
        <v>50</v>
      </c>
      <c r="M15" s="14">
        <v>130</v>
      </c>
      <c r="N15" s="14">
        <v>0</v>
      </c>
      <c r="O15" s="14">
        <v>300</v>
      </c>
      <c r="P15" s="8">
        <v>0</v>
      </c>
      <c r="Q15" s="14">
        <v>1000</v>
      </c>
      <c r="R15" s="8">
        <f t="shared" si="1"/>
        <v>2425</v>
      </c>
      <c r="S15" s="8">
        <f t="shared" si="2"/>
        <v>757</v>
      </c>
      <c r="T15" s="15"/>
    </row>
    <row r="16" s="2" customFormat="1" ht="27.95" customHeight="1" spans="1:20">
      <c r="A16" s="11">
        <f t="shared" si="3"/>
        <v>14</v>
      </c>
      <c r="B16" s="12">
        <v>20251101</v>
      </c>
      <c r="C16" s="8" t="s">
        <v>20</v>
      </c>
      <c r="D16" s="8" t="s">
        <v>25</v>
      </c>
      <c r="E16" s="8" t="s">
        <v>48</v>
      </c>
      <c r="F16" s="8" t="s">
        <v>27</v>
      </c>
      <c r="G16" s="8" t="s">
        <v>28</v>
      </c>
      <c r="H16" s="8"/>
      <c r="I16" s="8">
        <v>3182</v>
      </c>
      <c r="J16" s="8">
        <v>845</v>
      </c>
      <c r="K16" s="8">
        <v>0</v>
      </c>
      <c r="L16" s="10">
        <v>0</v>
      </c>
      <c r="M16" s="10">
        <v>130</v>
      </c>
      <c r="N16" s="8">
        <v>0</v>
      </c>
      <c r="O16" s="8">
        <v>300</v>
      </c>
      <c r="P16" s="8">
        <v>0</v>
      </c>
      <c r="Q16" s="8">
        <v>1000</v>
      </c>
      <c r="R16" s="8">
        <f t="shared" si="1"/>
        <v>2275</v>
      </c>
      <c r="S16" s="8">
        <f t="shared" si="2"/>
        <v>907</v>
      </c>
      <c r="T16" s="13"/>
    </row>
    <row r="17" s="2" customFormat="1" ht="27.95" customHeight="1" spans="1:20">
      <c r="A17" s="11">
        <f t="shared" si="3"/>
        <v>15</v>
      </c>
      <c r="B17" s="12">
        <v>20251101</v>
      </c>
      <c r="C17" s="14" t="s">
        <v>29</v>
      </c>
      <c r="D17" s="8" t="s">
        <v>25</v>
      </c>
      <c r="E17" s="8" t="s">
        <v>49</v>
      </c>
      <c r="F17" s="8" t="s">
        <v>23</v>
      </c>
      <c r="G17" s="8" t="s">
        <v>24</v>
      </c>
      <c r="H17" s="8"/>
      <c r="I17" s="8">
        <v>3182</v>
      </c>
      <c r="J17" s="8">
        <v>592</v>
      </c>
      <c r="K17" s="8">
        <v>0</v>
      </c>
      <c r="L17" s="10">
        <v>0</v>
      </c>
      <c r="M17" s="10">
        <v>130</v>
      </c>
      <c r="N17" s="8">
        <v>145</v>
      </c>
      <c r="O17" s="8">
        <v>0</v>
      </c>
      <c r="P17" s="8">
        <v>0</v>
      </c>
      <c r="Q17" s="8">
        <v>1000</v>
      </c>
      <c r="R17" s="8">
        <f t="shared" si="1"/>
        <v>1867</v>
      </c>
      <c r="S17" s="8">
        <f t="shared" si="2"/>
        <v>1315</v>
      </c>
      <c r="T17" s="13"/>
    </row>
    <row r="18" s="2" customFormat="1" ht="27.95" customHeight="1" spans="1:20">
      <c r="A18" s="11">
        <f t="shared" si="3"/>
        <v>16</v>
      </c>
      <c r="B18" s="12">
        <v>20260101</v>
      </c>
      <c r="C18" s="14" t="s">
        <v>29</v>
      </c>
      <c r="D18" s="8" t="s">
        <v>50</v>
      </c>
      <c r="E18" s="8" t="s">
        <v>51</v>
      </c>
      <c r="F18" s="8" t="s">
        <v>23</v>
      </c>
      <c r="G18" s="8" t="s">
        <v>24</v>
      </c>
      <c r="H18" s="8">
        <v>0</v>
      </c>
      <c r="I18" s="16">
        <v>0</v>
      </c>
      <c r="J18" s="8">
        <v>845</v>
      </c>
      <c r="K18" s="8">
        <v>0</v>
      </c>
      <c r="L18" s="10">
        <v>0</v>
      </c>
      <c r="M18" s="10">
        <v>130</v>
      </c>
      <c r="N18" s="8">
        <v>121</v>
      </c>
      <c r="O18" s="8">
        <v>0</v>
      </c>
      <c r="P18" s="8">
        <v>0</v>
      </c>
      <c r="Q18" s="8">
        <f>1000/31*3</f>
        <v>96.7741935483871</v>
      </c>
      <c r="R18" s="8">
        <f>SUM(J18:P18)+96.77</f>
        <v>1192.77</v>
      </c>
      <c r="S18" s="8">
        <v>0</v>
      </c>
      <c r="T18" s="13"/>
    </row>
    <row r="19" s="2" customFormat="1" ht="27.95" customHeight="1" spans="1:20">
      <c r="A19" s="11">
        <f t="shared" si="3"/>
        <v>17</v>
      </c>
      <c r="B19" s="12">
        <v>20260201</v>
      </c>
      <c r="C19" s="14" t="s">
        <v>29</v>
      </c>
      <c r="D19" s="8" t="s">
        <v>25</v>
      </c>
      <c r="E19" s="8" t="s">
        <v>52</v>
      </c>
      <c r="F19" s="8" t="s">
        <v>23</v>
      </c>
      <c r="G19" s="8" t="s">
        <v>28</v>
      </c>
      <c r="H19" s="8"/>
      <c r="I19" s="8">
        <v>3182</v>
      </c>
      <c r="J19" s="8">
        <v>845</v>
      </c>
      <c r="K19" s="14">
        <v>100</v>
      </c>
      <c r="L19" s="10">
        <v>50</v>
      </c>
      <c r="M19" s="10">
        <v>130</v>
      </c>
      <c r="N19" s="8">
        <v>0</v>
      </c>
      <c r="O19" s="8">
        <v>300</v>
      </c>
      <c r="P19" s="8">
        <v>0</v>
      </c>
      <c r="Q19" s="8">
        <v>1000</v>
      </c>
      <c r="R19" s="8">
        <f t="shared" si="1"/>
        <v>2425</v>
      </c>
      <c r="S19" s="8">
        <f t="shared" si="2"/>
        <v>757</v>
      </c>
      <c r="T19" s="13"/>
    </row>
    <row r="20" s="2" customFormat="1" ht="27.95" customHeight="1" spans="1:20">
      <c r="A20" s="11">
        <f t="shared" si="3"/>
        <v>18</v>
      </c>
      <c r="B20" s="12">
        <v>20260201</v>
      </c>
      <c r="C20" s="14" t="s">
        <v>29</v>
      </c>
      <c r="D20" s="8" t="s">
        <v>44</v>
      </c>
      <c r="E20" s="8" t="s">
        <v>53</v>
      </c>
      <c r="F20" s="8" t="s">
        <v>27</v>
      </c>
      <c r="G20" s="8" t="s">
        <v>28</v>
      </c>
      <c r="H20" s="8"/>
      <c r="I20" s="8">
        <v>3182</v>
      </c>
      <c r="J20" s="8">
        <v>592</v>
      </c>
      <c r="K20" s="14">
        <v>100</v>
      </c>
      <c r="L20" s="10">
        <v>100</v>
      </c>
      <c r="M20" s="10">
        <v>0</v>
      </c>
      <c r="N20" s="8">
        <v>0</v>
      </c>
      <c r="O20" s="8">
        <v>300</v>
      </c>
      <c r="P20" s="8">
        <v>0</v>
      </c>
      <c r="Q20" s="8">
        <v>1000</v>
      </c>
      <c r="R20" s="8">
        <f t="shared" si="1"/>
        <v>2092</v>
      </c>
      <c r="S20" s="8">
        <f t="shared" si="2"/>
        <v>1090</v>
      </c>
      <c r="T20" s="13"/>
    </row>
    <row r="21" s="2" customFormat="1" ht="27.95" customHeight="1" spans="1:20">
      <c r="A21" s="11">
        <f t="shared" si="3"/>
        <v>19</v>
      </c>
      <c r="B21" s="12">
        <v>20260201</v>
      </c>
      <c r="C21" s="14" t="s">
        <v>29</v>
      </c>
      <c r="D21" s="8" t="s">
        <v>44</v>
      </c>
      <c r="E21" s="8" t="s">
        <v>54</v>
      </c>
      <c r="F21" s="8" t="s">
        <v>23</v>
      </c>
      <c r="G21" s="8" t="s">
        <v>24</v>
      </c>
      <c r="H21" s="8"/>
      <c r="I21" s="8">
        <v>3182</v>
      </c>
      <c r="J21" s="8">
        <v>845</v>
      </c>
      <c r="K21" s="14">
        <v>100</v>
      </c>
      <c r="L21" s="10">
        <v>50</v>
      </c>
      <c r="M21" s="10">
        <v>130</v>
      </c>
      <c r="N21" s="8">
        <v>0</v>
      </c>
      <c r="O21" s="8">
        <v>300</v>
      </c>
      <c r="P21" s="8">
        <v>300</v>
      </c>
      <c r="Q21" s="8">
        <v>1000</v>
      </c>
      <c r="R21" s="8">
        <f t="shared" si="1"/>
        <v>2725</v>
      </c>
      <c r="S21" s="8">
        <f t="shared" si="2"/>
        <v>457</v>
      </c>
      <c r="T21" s="13"/>
    </row>
    <row r="22" s="2" customFormat="1" ht="27.95" customHeight="1" spans="1:20">
      <c r="A22" s="11">
        <f t="shared" si="3"/>
        <v>20</v>
      </c>
      <c r="B22" s="12">
        <v>20260201</v>
      </c>
      <c r="C22" s="14" t="s">
        <v>29</v>
      </c>
      <c r="D22" s="8" t="s">
        <v>55</v>
      </c>
      <c r="E22" s="8" t="s">
        <v>56</v>
      </c>
      <c r="F22" s="8" t="s">
        <v>23</v>
      </c>
      <c r="G22" s="8" t="s">
        <v>57</v>
      </c>
      <c r="H22" s="8"/>
      <c r="I22" s="8">
        <v>2415</v>
      </c>
      <c r="J22" s="8">
        <v>423</v>
      </c>
      <c r="K22" s="8">
        <v>0</v>
      </c>
      <c r="L22" s="10">
        <v>0</v>
      </c>
      <c r="M22" s="10">
        <v>0</v>
      </c>
      <c r="N22" s="8">
        <v>0</v>
      </c>
      <c r="O22" s="8">
        <v>0</v>
      </c>
      <c r="P22" s="8">
        <v>0</v>
      </c>
      <c r="Q22" s="8">
        <v>750</v>
      </c>
      <c r="R22" s="8">
        <f t="shared" si="1"/>
        <v>1173</v>
      </c>
      <c r="S22" s="8">
        <f t="shared" si="2"/>
        <v>1242</v>
      </c>
      <c r="T22" s="13"/>
    </row>
    <row r="23" s="2" customFormat="1" ht="27.95" customHeight="1" spans="1:20">
      <c r="A23" s="11">
        <f t="shared" ref="A23:A37" si="4">ROW()-2</f>
        <v>21</v>
      </c>
      <c r="B23" s="12">
        <v>20260201</v>
      </c>
      <c r="C23" s="14" t="s">
        <v>29</v>
      </c>
      <c r="D23" s="8" t="s">
        <v>58</v>
      </c>
      <c r="E23" s="8" t="s">
        <v>59</v>
      </c>
      <c r="F23" s="8" t="s">
        <v>23</v>
      </c>
      <c r="G23" s="8" t="s">
        <v>28</v>
      </c>
      <c r="H23" s="8"/>
      <c r="I23" s="8">
        <v>3182</v>
      </c>
      <c r="J23" s="8">
        <v>592</v>
      </c>
      <c r="K23" s="8">
        <v>0</v>
      </c>
      <c r="L23" s="10">
        <v>0</v>
      </c>
      <c r="M23" s="10">
        <v>130</v>
      </c>
      <c r="N23" s="8">
        <v>0</v>
      </c>
      <c r="O23" s="8">
        <v>300</v>
      </c>
      <c r="P23" s="8">
        <v>300</v>
      </c>
      <c r="Q23" s="8">
        <v>1000</v>
      </c>
      <c r="R23" s="8">
        <f t="shared" si="1"/>
        <v>2322</v>
      </c>
      <c r="S23" s="8">
        <f t="shared" si="2"/>
        <v>860</v>
      </c>
      <c r="T23" s="13"/>
    </row>
    <row r="24" s="2" customFormat="1" ht="27.95" customHeight="1" spans="1:20">
      <c r="A24" s="11">
        <f t="shared" si="4"/>
        <v>22</v>
      </c>
      <c r="B24" s="12">
        <v>20260301</v>
      </c>
      <c r="C24" s="14" t="s">
        <v>60</v>
      </c>
      <c r="D24" s="8" t="s">
        <v>21</v>
      </c>
      <c r="E24" s="8" t="s">
        <v>61</v>
      </c>
      <c r="F24" s="8" t="s">
        <v>27</v>
      </c>
      <c r="G24" s="8" t="s">
        <v>24</v>
      </c>
      <c r="H24" s="8"/>
      <c r="I24" s="8">
        <v>3182</v>
      </c>
      <c r="J24" s="8">
        <v>592</v>
      </c>
      <c r="K24" s="8">
        <v>100</v>
      </c>
      <c r="L24" s="10">
        <v>50</v>
      </c>
      <c r="M24" s="10">
        <v>0</v>
      </c>
      <c r="N24" s="8">
        <v>0</v>
      </c>
      <c r="O24" s="8">
        <v>0</v>
      </c>
      <c r="P24" s="8">
        <v>0</v>
      </c>
      <c r="Q24" s="8">
        <v>1000</v>
      </c>
      <c r="R24" s="8">
        <f t="shared" si="1"/>
        <v>1742</v>
      </c>
      <c r="S24" s="8">
        <f t="shared" si="2"/>
        <v>1440</v>
      </c>
      <c r="T24" s="13"/>
    </row>
    <row r="25" s="2" customFormat="1" ht="27.95" customHeight="1" spans="1:20">
      <c r="A25" s="11">
        <f t="shared" si="4"/>
        <v>23</v>
      </c>
      <c r="B25" s="12">
        <v>20260401</v>
      </c>
      <c r="C25" s="14" t="s">
        <v>29</v>
      </c>
      <c r="D25" s="8" t="s">
        <v>34</v>
      </c>
      <c r="E25" s="8" t="s">
        <v>62</v>
      </c>
      <c r="F25" s="8" t="s">
        <v>27</v>
      </c>
      <c r="G25" s="8" t="s">
        <v>28</v>
      </c>
      <c r="H25" s="8"/>
      <c r="I25" s="8">
        <v>3182</v>
      </c>
      <c r="J25" s="8">
        <v>592</v>
      </c>
      <c r="K25" s="8">
        <v>0</v>
      </c>
      <c r="L25" s="10">
        <v>0</v>
      </c>
      <c r="M25" s="10">
        <v>0</v>
      </c>
      <c r="N25" s="8">
        <v>0</v>
      </c>
      <c r="O25" s="8">
        <v>300</v>
      </c>
      <c r="P25" s="8">
        <v>0</v>
      </c>
      <c r="Q25" s="8">
        <v>1000</v>
      </c>
      <c r="R25" s="8">
        <f t="shared" si="1"/>
        <v>1892</v>
      </c>
      <c r="S25" s="8">
        <f t="shared" si="2"/>
        <v>1290</v>
      </c>
      <c r="T25" s="13"/>
    </row>
    <row r="26" s="2" customFormat="1" ht="27.95" customHeight="1" spans="1:20">
      <c r="A26" s="11">
        <f t="shared" si="4"/>
        <v>24</v>
      </c>
      <c r="B26" s="12">
        <v>20260401</v>
      </c>
      <c r="C26" s="14" t="s">
        <v>29</v>
      </c>
      <c r="D26" s="8" t="s">
        <v>21</v>
      </c>
      <c r="E26" s="8" t="s">
        <v>63</v>
      </c>
      <c r="F26" s="8" t="s">
        <v>27</v>
      </c>
      <c r="G26" s="8" t="s">
        <v>24</v>
      </c>
      <c r="H26" s="8"/>
      <c r="I26" s="8">
        <v>3182</v>
      </c>
      <c r="J26" s="8">
        <v>845</v>
      </c>
      <c r="K26" s="8">
        <v>100</v>
      </c>
      <c r="L26" s="10">
        <v>50</v>
      </c>
      <c r="M26" s="10">
        <v>0</v>
      </c>
      <c r="N26" s="8">
        <v>0</v>
      </c>
      <c r="O26" s="8">
        <v>0</v>
      </c>
      <c r="P26" s="8">
        <v>0</v>
      </c>
      <c r="Q26" s="8">
        <v>1000</v>
      </c>
      <c r="R26" s="8">
        <f t="shared" si="1"/>
        <v>1995</v>
      </c>
      <c r="S26" s="8">
        <f t="shared" si="2"/>
        <v>1187</v>
      </c>
      <c r="T26" s="13"/>
    </row>
    <row r="27" s="2" customFormat="1" ht="27.95" customHeight="1" spans="1:20">
      <c r="A27" s="11">
        <f t="shared" si="4"/>
        <v>25</v>
      </c>
      <c r="B27" s="12">
        <v>20260501</v>
      </c>
      <c r="C27" s="14" t="s">
        <v>29</v>
      </c>
      <c r="D27" s="8" t="s">
        <v>34</v>
      </c>
      <c r="E27" s="8" t="s">
        <v>64</v>
      </c>
      <c r="F27" s="8" t="s">
        <v>23</v>
      </c>
      <c r="G27" s="8" t="s">
        <v>28</v>
      </c>
      <c r="H27" s="8">
        <v>4700</v>
      </c>
      <c r="I27" s="8">
        <v>3182</v>
      </c>
      <c r="J27" s="8">
        <v>845</v>
      </c>
      <c r="K27" s="8">
        <v>0</v>
      </c>
      <c r="L27" s="10">
        <v>0</v>
      </c>
      <c r="M27" s="10">
        <v>130</v>
      </c>
      <c r="N27" s="8">
        <v>0</v>
      </c>
      <c r="O27" s="8">
        <v>300</v>
      </c>
      <c r="P27" s="8">
        <v>0</v>
      </c>
      <c r="Q27" s="8">
        <v>1000</v>
      </c>
      <c r="R27" s="8">
        <f t="shared" si="1"/>
        <v>2275</v>
      </c>
      <c r="S27" s="8">
        <f t="shared" si="2"/>
        <v>907</v>
      </c>
      <c r="T27" s="13"/>
    </row>
    <row r="28" s="2" customFormat="1" ht="27.95" customHeight="1" spans="1:20">
      <c r="A28" s="11">
        <f t="shared" si="4"/>
        <v>26</v>
      </c>
      <c r="B28" s="12">
        <v>20260601</v>
      </c>
      <c r="C28" s="14" t="s">
        <v>29</v>
      </c>
      <c r="D28" s="8" t="s">
        <v>65</v>
      </c>
      <c r="E28" s="8" t="s">
        <v>66</v>
      </c>
      <c r="F28" s="8" t="s">
        <v>23</v>
      </c>
      <c r="G28" s="8" t="s">
        <v>24</v>
      </c>
      <c r="H28" s="8"/>
      <c r="I28" s="8">
        <v>3182</v>
      </c>
      <c r="J28" s="8">
        <v>845</v>
      </c>
      <c r="K28" s="8">
        <v>0</v>
      </c>
      <c r="L28" s="10">
        <v>0</v>
      </c>
      <c r="M28" s="10">
        <v>130</v>
      </c>
      <c r="N28" s="8">
        <v>121</v>
      </c>
      <c r="O28" s="8">
        <v>0</v>
      </c>
      <c r="P28" s="8">
        <v>0</v>
      </c>
      <c r="Q28" s="8">
        <v>1000</v>
      </c>
      <c r="R28" s="8">
        <f t="shared" si="1"/>
        <v>2096</v>
      </c>
      <c r="S28" s="8">
        <f t="shared" si="2"/>
        <v>1086</v>
      </c>
      <c r="T28" s="13"/>
    </row>
    <row r="29" s="2" customFormat="1" ht="27.95" customHeight="1" spans="1:20">
      <c r="A29" s="11">
        <f t="shared" si="4"/>
        <v>27</v>
      </c>
      <c r="B29" s="12">
        <v>20260601</v>
      </c>
      <c r="C29" s="14" t="s">
        <v>29</v>
      </c>
      <c r="D29" s="8" t="s">
        <v>65</v>
      </c>
      <c r="E29" s="8" t="s">
        <v>67</v>
      </c>
      <c r="F29" s="8" t="s">
        <v>23</v>
      </c>
      <c r="G29" s="8" t="s">
        <v>28</v>
      </c>
      <c r="H29" s="8"/>
      <c r="I29" s="8">
        <v>3182</v>
      </c>
      <c r="J29" s="8">
        <v>845</v>
      </c>
      <c r="K29" s="8">
        <v>0</v>
      </c>
      <c r="L29" s="10">
        <v>0</v>
      </c>
      <c r="M29" s="10">
        <v>130</v>
      </c>
      <c r="N29" s="8">
        <v>0</v>
      </c>
      <c r="O29" s="8">
        <v>300</v>
      </c>
      <c r="P29" s="8">
        <v>300</v>
      </c>
      <c r="Q29" s="8">
        <v>1000</v>
      </c>
      <c r="R29" s="8">
        <f t="shared" si="1"/>
        <v>2575</v>
      </c>
      <c r="S29" s="8">
        <f t="shared" si="2"/>
        <v>607</v>
      </c>
      <c r="T29" s="13"/>
    </row>
    <row r="30" s="2" customFormat="1" ht="27.95" customHeight="1" spans="1:20">
      <c r="A30" s="11">
        <f t="shared" si="4"/>
        <v>28</v>
      </c>
      <c r="B30" s="12">
        <v>20260601</v>
      </c>
      <c r="C30" s="14" t="s">
        <v>29</v>
      </c>
      <c r="D30" s="8" t="s">
        <v>55</v>
      </c>
      <c r="E30" s="8" t="s">
        <v>53</v>
      </c>
      <c r="F30" s="8" t="s">
        <v>27</v>
      </c>
      <c r="G30" s="8" t="s">
        <v>28</v>
      </c>
      <c r="H30" s="8"/>
      <c r="I30" s="8">
        <v>3182</v>
      </c>
      <c r="J30" s="8">
        <v>423</v>
      </c>
      <c r="K30" s="8">
        <v>100</v>
      </c>
      <c r="L30" s="10">
        <v>50</v>
      </c>
      <c r="M30" s="10">
        <v>0</v>
      </c>
      <c r="N30" s="8">
        <v>0</v>
      </c>
      <c r="O30" s="8">
        <v>300</v>
      </c>
      <c r="P30" s="8">
        <v>0</v>
      </c>
      <c r="Q30" s="8">
        <v>1000</v>
      </c>
      <c r="R30" s="8">
        <f t="shared" si="1"/>
        <v>1873</v>
      </c>
      <c r="S30" s="8">
        <f t="shared" si="2"/>
        <v>1309</v>
      </c>
      <c r="T30" s="13"/>
    </row>
    <row r="31" s="2" customFormat="1" ht="27.95" customHeight="1" spans="1:20">
      <c r="A31" s="11">
        <f t="shared" si="4"/>
        <v>29</v>
      </c>
      <c r="B31" s="12">
        <v>20260801</v>
      </c>
      <c r="C31" s="14" t="s">
        <v>29</v>
      </c>
      <c r="D31" s="8" t="s">
        <v>44</v>
      </c>
      <c r="E31" s="8" t="s">
        <v>68</v>
      </c>
      <c r="F31" s="8" t="s">
        <v>23</v>
      </c>
      <c r="G31" s="8" t="s">
        <v>28</v>
      </c>
      <c r="H31" s="8"/>
      <c r="I31" s="8">
        <v>3182</v>
      </c>
      <c r="J31" s="8">
        <v>845</v>
      </c>
      <c r="K31" s="8">
        <v>100</v>
      </c>
      <c r="L31" s="10">
        <v>50</v>
      </c>
      <c r="M31" s="10">
        <v>130</v>
      </c>
      <c r="N31" s="8">
        <v>0</v>
      </c>
      <c r="O31" s="8">
        <v>300</v>
      </c>
      <c r="P31" s="8">
        <v>0</v>
      </c>
      <c r="Q31" s="8">
        <v>1000</v>
      </c>
      <c r="R31" s="8">
        <f t="shared" si="1"/>
        <v>2425</v>
      </c>
      <c r="S31" s="8">
        <f t="shared" si="2"/>
        <v>757</v>
      </c>
      <c r="T31" s="13"/>
    </row>
    <row r="32" s="2" customFormat="1" ht="27.95" customHeight="1" spans="1:20">
      <c r="A32" s="11">
        <f t="shared" si="4"/>
        <v>30</v>
      </c>
      <c r="B32" s="12">
        <v>20260901</v>
      </c>
      <c r="C32" s="14" t="s">
        <v>29</v>
      </c>
      <c r="D32" s="8" t="s">
        <v>25</v>
      </c>
      <c r="E32" s="8" t="s">
        <v>62</v>
      </c>
      <c r="F32" s="8" t="s">
        <v>23</v>
      </c>
      <c r="G32" s="8" t="s">
        <v>24</v>
      </c>
      <c r="H32" s="8"/>
      <c r="I32" s="8">
        <v>3182</v>
      </c>
      <c r="J32" s="8">
        <v>845</v>
      </c>
      <c r="K32" s="8">
        <v>0</v>
      </c>
      <c r="L32" s="10">
        <v>0</v>
      </c>
      <c r="M32" s="10">
        <v>0</v>
      </c>
      <c r="N32" s="8">
        <v>0</v>
      </c>
      <c r="O32" s="8">
        <v>0</v>
      </c>
      <c r="P32" s="8">
        <v>0</v>
      </c>
      <c r="Q32" s="8">
        <v>1000</v>
      </c>
      <c r="R32" s="8">
        <f t="shared" si="1"/>
        <v>1845</v>
      </c>
      <c r="S32" s="8">
        <f t="shared" si="2"/>
        <v>1337</v>
      </c>
      <c r="T32" s="13"/>
    </row>
    <row r="33" s="2" customFormat="1" ht="27.95" customHeight="1" spans="1:20">
      <c r="A33" s="11">
        <f t="shared" si="4"/>
        <v>31</v>
      </c>
      <c r="B33" s="12">
        <v>20260901</v>
      </c>
      <c r="C33" s="14" t="s">
        <v>29</v>
      </c>
      <c r="D33" s="8" t="s">
        <v>21</v>
      </c>
      <c r="E33" s="8" t="s">
        <v>69</v>
      </c>
      <c r="F33" s="8" t="s">
        <v>23</v>
      </c>
      <c r="G33" s="8" t="s">
        <v>24</v>
      </c>
      <c r="H33" s="8"/>
      <c r="I33" s="8">
        <v>3182</v>
      </c>
      <c r="J33" s="8">
        <v>592</v>
      </c>
      <c r="K33" s="8">
        <v>0</v>
      </c>
      <c r="L33" s="10">
        <v>0</v>
      </c>
      <c r="M33" s="10">
        <v>0</v>
      </c>
      <c r="N33" s="8">
        <v>0</v>
      </c>
      <c r="O33" s="8">
        <v>0</v>
      </c>
      <c r="P33" s="8">
        <v>0</v>
      </c>
      <c r="Q33" s="8">
        <v>1000</v>
      </c>
      <c r="R33" s="8">
        <f t="shared" si="1"/>
        <v>1592</v>
      </c>
      <c r="S33" s="8">
        <f t="shared" si="2"/>
        <v>1590</v>
      </c>
      <c r="T33" s="13"/>
    </row>
    <row r="34" s="2" customFormat="1" ht="27.95" customHeight="1" spans="1:20">
      <c r="A34" s="11">
        <f t="shared" si="4"/>
        <v>32</v>
      </c>
      <c r="B34" s="12">
        <v>20260901</v>
      </c>
      <c r="C34" s="14" t="s">
        <v>29</v>
      </c>
      <c r="D34" s="8" t="s">
        <v>70</v>
      </c>
      <c r="E34" s="8" t="s">
        <v>71</v>
      </c>
      <c r="F34" s="8" t="s">
        <v>27</v>
      </c>
      <c r="G34" s="8" t="s">
        <v>39</v>
      </c>
      <c r="H34" s="8">
        <v>3300</v>
      </c>
      <c r="I34" s="8">
        <v>2415</v>
      </c>
      <c r="J34" s="8">
        <v>592</v>
      </c>
      <c r="K34" s="8">
        <v>100</v>
      </c>
      <c r="L34" s="10">
        <v>50</v>
      </c>
      <c r="M34" s="10">
        <v>0</v>
      </c>
      <c r="N34" s="8">
        <v>0</v>
      </c>
      <c r="O34" s="8">
        <v>0</v>
      </c>
      <c r="P34" s="8">
        <v>0</v>
      </c>
      <c r="Q34" s="8">
        <v>750</v>
      </c>
      <c r="R34" s="8">
        <f t="shared" si="1"/>
        <v>1492</v>
      </c>
      <c r="S34" s="8">
        <f t="shared" si="2"/>
        <v>923</v>
      </c>
      <c r="T34" s="13"/>
    </row>
    <row r="35" s="2" customFormat="1" ht="27.95" customHeight="1" spans="1:20">
      <c r="A35" s="11">
        <f t="shared" si="4"/>
        <v>33</v>
      </c>
      <c r="B35" s="12">
        <v>20261001</v>
      </c>
      <c r="C35" s="14" t="s">
        <v>29</v>
      </c>
      <c r="D35" s="8" t="s">
        <v>40</v>
      </c>
      <c r="E35" s="8" t="s">
        <v>72</v>
      </c>
      <c r="F35" s="8" t="s">
        <v>27</v>
      </c>
      <c r="G35" s="8" t="s">
        <v>24</v>
      </c>
      <c r="H35" s="8">
        <v>3700</v>
      </c>
      <c r="I35" s="8">
        <v>3182</v>
      </c>
      <c r="J35" s="8">
        <v>845</v>
      </c>
      <c r="K35" s="8">
        <v>0</v>
      </c>
      <c r="L35" s="10">
        <v>0</v>
      </c>
      <c r="M35" s="10">
        <v>130</v>
      </c>
      <c r="N35" s="8">
        <v>121</v>
      </c>
      <c r="O35" s="8">
        <v>0</v>
      </c>
      <c r="P35" s="8">
        <v>0</v>
      </c>
      <c r="Q35" s="8">
        <v>1000</v>
      </c>
      <c r="R35" s="8">
        <f t="shared" si="1"/>
        <v>2096</v>
      </c>
      <c r="S35" s="8">
        <f t="shared" si="2"/>
        <v>1086</v>
      </c>
      <c r="T35" s="13"/>
    </row>
    <row r="36" s="2" customFormat="1" ht="27.95" customHeight="1" spans="1:20">
      <c r="A36" s="11">
        <f t="shared" si="4"/>
        <v>34</v>
      </c>
      <c r="B36" s="12">
        <v>20261001</v>
      </c>
      <c r="C36" s="14" t="s">
        <v>29</v>
      </c>
      <c r="D36" s="8" t="s">
        <v>25</v>
      </c>
      <c r="E36" s="8" t="s">
        <v>73</v>
      </c>
      <c r="F36" s="8" t="s">
        <v>23</v>
      </c>
      <c r="G36" s="8" t="s">
        <v>28</v>
      </c>
      <c r="H36" s="8">
        <v>4000</v>
      </c>
      <c r="I36" s="8">
        <v>3182</v>
      </c>
      <c r="J36" s="8">
        <v>845</v>
      </c>
      <c r="K36" s="8">
        <v>0</v>
      </c>
      <c r="L36" s="10">
        <v>0</v>
      </c>
      <c r="M36" s="10">
        <v>130</v>
      </c>
      <c r="N36" s="8">
        <v>0</v>
      </c>
      <c r="O36" s="8">
        <v>300</v>
      </c>
      <c r="P36" s="8">
        <v>0</v>
      </c>
      <c r="Q36" s="8">
        <v>1000</v>
      </c>
      <c r="R36" s="8">
        <f t="shared" si="1"/>
        <v>2275</v>
      </c>
      <c r="S36" s="8">
        <f t="shared" si="2"/>
        <v>907</v>
      </c>
      <c r="T36" s="13"/>
    </row>
    <row r="37" s="2" customFormat="1" ht="27.95" customHeight="1" spans="1:20">
      <c r="A37" s="11">
        <f t="shared" si="4"/>
        <v>35</v>
      </c>
      <c r="B37" s="12">
        <v>20261001</v>
      </c>
      <c r="C37" s="14" t="s">
        <v>29</v>
      </c>
      <c r="D37" s="8" t="s">
        <v>25</v>
      </c>
      <c r="E37" s="8" t="s">
        <v>74</v>
      </c>
      <c r="F37" s="8" t="s">
        <v>27</v>
      </c>
      <c r="G37" s="8" t="s">
        <v>57</v>
      </c>
      <c r="H37" s="8">
        <v>2400</v>
      </c>
      <c r="I37" s="16">
        <v>2400</v>
      </c>
      <c r="J37" s="8">
        <v>676</v>
      </c>
      <c r="K37" s="8">
        <v>0</v>
      </c>
      <c r="L37" s="10">
        <v>0</v>
      </c>
      <c r="M37" s="10">
        <v>130</v>
      </c>
      <c r="N37" s="8">
        <v>121</v>
      </c>
      <c r="O37" s="8">
        <v>0</v>
      </c>
      <c r="P37" s="8">
        <v>0</v>
      </c>
      <c r="Q37" s="8">
        <v>750</v>
      </c>
      <c r="R37" s="8">
        <f t="shared" si="1"/>
        <v>1677</v>
      </c>
      <c r="S37" s="8">
        <f t="shared" si="2"/>
        <v>723</v>
      </c>
      <c r="T37" s="13"/>
    </row>
  </sheetData>
  <autoFilter xmlns:etc="http://www.wps.cn/officeDocument/2017/etCustomData" ref="A2:U37" etc:filterBottomFollowUsedRange="0">
    <extLst/>
  </autoFilter>
  <mergeCells count="1">
    <mergeCell ref="A1:S1"/>
  </mergeCells>
  <printOptions horizontalCentered="1"/>
  <pageMargins left="0.55" right="0.55" top="0.98" bottom="0.98" header="0.51" footer="0.51"/>
  <pageSetup paperSize="9" scale="70" orientation="landscape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经济困难失能老年人入住养老机构补贴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仰望天空</cp:lastModifiedBy>
  <dcterms:created xsi:type="dcterms:W3CDTF">2013-09-26T11:07:00Z</dcterms:created>
  <cp:lastPrinted>2018-08-30T10:10:00Z</cp:lastPrinted>
  <dcterms:modified xsi:type="dcterms:W3CDTF">2026-11-06T02:52:36Z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4AD89C2505AE167615583E684BEDD56F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