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Sheet1!$A$1:$O$89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<sst xmlns="http://schemas.openxmlformats.org/spreadsheetml/2006/main" count="490" uniqueCount="329">
  <si>
    <t>附件2</t>
  </si>
  <si>
    <t>2025年安溪县创业担保贷款财政贴息资金（第四季度）明细表</t>
  </si>
  <si>
    <t>序号</t>
  </si>
  <si>
    <t>经办银行机构</t>
  </si>
  <si>
    <t>姓名</t>
  </si>
  <si>
    <t>身份证号码</t>
  </si>
  <si>
    <t>申请对象类型</t>
  </si>
  <si>
    <t>联系电话</t>
  </si>
  <si>
    <t>贷款金额(万元)</t>
  </si>
  <si>
    <t>贷款期限
(年 月 日—年 月 日)</t>
  </si>
  <si>
    <t>贴息利率(%)</t>
  </si>
  <si>
    <t>结息日</t>
  </si>
  <si>
    <t>贴息 天数</t>
  </si>
  <si>
    <t>贴息金额  (元)</t>
  </si>
  <si>
    <t>中央、省级财政承担贴息金额(元)</t>
  </si>
  <si>
    <t>县级财政承担贴息金额(元)</t>
  </si>
  <si>
    <t>备注</t>
  </si>
  <si>
    <t>泉州银行股份有限公司安溪支行</t>
  </si>
  <si>
    <t>陈志坚</t>
  </si>
  <si>
    <t>350524********7113</t>
  </si>
  <si>
    <t>农村主自创业农民</t>
  </si>
  <si>
    <t>139*****067</t>
  </si>
  <si>
    <t>2024.10.22-2026.10.22</t>
  </si>
  <si>
    <t>2025.12.20</t>
  </si>
  <si>
    <t>阙海洋</t>
  </si>
  <si>
    <t>511303********3852</t>
  </si>
  <si>
    <t>复员转业退役军人</t>
  </si>
  <si>
    <t>152*****390</t>
  </si>
  <si>
    <t>2024.10.23-2026.10.23</t>
  </si>
  <si>
    <t>刘路生</t>
  </si>
  <si>
    <t>350524********1075</t>
  </si>
  <si>
    <t>138*****918</t>
  </si>
  <si>
    <t>2024.10.25-2026.10.25</t>
  </si>
  <si>
    <t>小计：</t>
  </si>
  <si>
    <t>中国工商银行股份有限公司安溪支行</t>
  </si>
  <si>
    <t>张贵泉</t>
  </si>
  <si>
    <t>350524********6313</t>
  </si>
  <si>
    <t>农村自主创业农民</t>
  </si>
  <si>
    <t>133*****337</t>
  </si>
  <si>
    <t>2024.03.25-2027.03.24</t>
  </si>
  <si>
    <t>林辉煌</t>
  </si>
  <si>
    <t>350524********0051</t>
  </si>
  <si>
    <t>136*****287</t>
  </si>
  <si>
    <t>2024.05.01-2026.04.30</t>
  </si>
  <si>
    <t>2025.09.28结清</t>
  </si>
  <si>
    <t>陈振芳</t>
  </si>
  <si>
    <t>350524********7151</t>
  </si>
  <si>
    <t>189*****390</t>
  </si>
  <si>
    <t>陈国贞</t>
  </si>
  <si>
    <t>350524********7117</t>
  </si>
  <si>
    <t>134*****518</t>
  </si>
  <si>
    <t>2024.10.08-2027.10.07</t>
  </si>
  <si>
    <t>陈添福</t>
  </si>
  <si>
    <t>350524********7130</t>
  </si>
  <si>
    <t>180*****082</t>
  </si>
  <si>
    <t>朱梅花</t>
  </si>
  <si>
    <t>350524********7127</t>
  </si>
  <si>
    <t>130*****667</t>
  </si>
  <si>
    <t>2024.11.15-2027.11.14</t>
  </si>
  <si>
    <t>章美华</t>
  </si>
  <si>
    <t>350524********608X</t>
  </si>
  <si>
    <t>138*****748</t>
  </si>
  <si>
    <t>2024.11.29-2025.11.28</t>
  </si>
  <si>
    <t>2025.11.28到期</t>
  </si>
  <si>
    <t>梁晓庆</t>
  </si>
  <si>
    <t>350524********2564</t>
  </si>
  <si>
    <t>136*****115</t>
  </si>
  <si>
    <t>2025.03.16-2026.03.15</t>
  </si>
  <si>
    <t>林梅莲</t>
  </si>
  <si>
    <t>350524********4020</t>
  </si>
  <si>
    <t>180*****314</t>
  </si>
  <si>
    <t>2025.07.01-2027.06.30</t>
  </si>
  <si>
    <t>胡世加</t>
  </si>
  <si>
    <t>350524********1019</t>
  </si>
  <si>
    <t>159*****555</t>
  </si>
  <si>
    <t>2025.10.27-2027.10.27</t>
  </si>
  <si>
    <t>谢良辉</t>
  </si>
  <si>
    <t>137*****104</t>
  </si>
  <si>
    <t>2025.11.17-2027.11.17</t>
  </si>
  <si>
    <t>廖艺云</t>
  </si>
  <si>
    <t>350524********7166</t>
  </si>
  <si>
    <t>136*****209</t>
  </si>
  <si>
    <t>2025.12.19-2026.12.19</t>
  </si>
  <si>
    <t>吴连城</t>
  </si>
  <si>
    <t>350524********7118</t>
  </si>
  <si>
    <t>180*****601</t>
  </si>
  <si>
    <t>2025.11.28-2027.11.28</t>
  </si>
  <si>
    <t>陈顺成</t>
  </si>
  <si>
    <t>350524********5513</t>
  </si>
  <si>
    <t>134*****499</t>
  </si>
  <si>
    <t>2025.12.11-2026.12.11</t>
  </si>
  <si>
    <t>福建安溪农村商业银行股份有限公司</t>
  </si>
  <si>
    <t>詹永林</t>
  </si>
  <si>
    <t>350524********8314</t>
  </si>
  <si>
    <t>高校毕业生</t>
  </si>
  <si>
    <t>133*****794</t>
  </si>
  <si>
    <t>2024.01.20-2027.01.19</t>
  </si>
  <si>
    <t>吴伟林</t>
  </si>
  <si>
    <t>350524********6011</t>
  </si>
  <si>
    <t>153*****823</t>
  </si>
  <si>
    <t>2024.03.06-2026.03.05</t>
  </si>
  <si>
    <t>李培源</t>
  </si>
  <si>
    <t>350524********1514</t>
  </si>
  <si>
    <t>199*****969</t>
  </si>
  <si>
    <t>2024.07.29-2027.07.28</t>
  </si>
  <si>
    <t>许壕伟</t>
  </si>
  <si>
    <t>350524********2516</t>
  </si>
  <si>
    <t>138*****948</t>
  </si>
  <si>
    <t>2024.08.01-2027.07.31</t>
  </si>
  <si>
    <t>高进团</t>
  </si>
  <si>
    <t>350524********3830</t>
  </si>
  <si>
    <t>151*****658</t>
  </si>
  <si>
    <t>2024.08.29-2027.08.28</t>
  </si>
  <si>
    <t>余燕蓉</t>
  </si>
  <si>
    <t>350524********7125</t>
  </si>
  <si>
    <t>139*****525</t>
  </si>
  <si>
    <t>2024.08.29-2027.08.29</t>
  </si>
  <si>
    <t>李国政</t>
  </si>
  <si>
    <t>350524********4514</t>
  </si>
  <si>
    <t>134*****696</t>
  </si>
  <si>
    <t>2024.08.30-2027.08.30</t>
  </si>
  <si>
    <t>冯梅华</t>
  </si>
  <si>
    <t>350524********454X</t>
  </si>
  <si>
    <t>189*****528</t>
  </si>
  <si>
    <t>陈子建</t>
  </si>
  <si>
    <t>350524********4531</t>
  </si>
  <si>
    <t>136*****436</t>
  </si>
  <si>
    <t>2024.09.02-2027.09.02</t>
  </si>
  <si>
    <t>叶伟庆</t>
  </si>
  <si>
    <t>350524********651X</t>
  </si>
  <si>
    <t>136*****392</t>
  </si>
  <si>
    <t>2024.09.12-2027.09.12</t>
  </si>
  <si>
    <t>王巧繁</t>
  </si>
  <si>
    <t>350524********4039</t>
  </si>
  <si>
    <t>136*****332</t>
  </si>
  <si>
    <t>2024.09.18-2027.09.17</t>
  </si>
  <si>
    <t>王湖泉</t>
  </si>
  <si>
    <t>350524********4076</t>
  </si>
  <si>
    <t>136*****749</t>
  </si>
  <si>
    <t>2024.09.19-2027.09.19</t>
  </si>
  <si>
    <t>詹金湖</t>
  </si>
  <si>
    <t>350524********4051</t>
  </si>
  <si>
    <t>158*****661</t>
  </si>
  <si>
    <t>2024.10.09-2027.10.09</t>
  </si>
  <si>
    <t>唐伟杰</t>
  </si>
  <si>
    <t>350524********1016</t>
  </si>
  <si>
    <t>网络商户</t>
  </si>
  <si>
    <t>159*****083</t>
  </si>
  <si>
    <t>2024.10.17-2027.10.17</t>
  </si>
  <si>
    <t>李小芬</t>
  </si>
  <si>
    <t>350524********4567</t>
  </si>
  <si>
    <t>152*****108</t>
  </si>
  <si>
    <t>2024.10.18-2027.10.18</t>
  </si>
  <si>
    <t>肖炜琪</t>
  </si>
  <si>
    <t>350524********4538</t>
  </si>
  <si>
    <t>173*****923</t>
  </si>
  <si>
    <t>詹玉莲</t>
  </si>
  <si>
    <t>350524********8327</t>
  </si>
  <si>
    <t>180*****866</t>
  </si>
  <si>
    <t>2024.10.26-2027.09.12</t>
  </si>
  <si>
    <t>徐景华</t>
  </si>
  <si>
    <t>350524********808X</t>
  </si>
  <si>
    <t>就业困难人员（残疾人）</t>
  </si>
  <si>
    <t>138*****288</t>
  </si>
  <si>
    <t>2024.11.01-2027.11.01</t>
  </si>
  <si>
    <t>余进兴</t>
  </si>
  <si>
    <t>350524********7750</t>
  </si>
  <si>
    <t>138*****633</t>
  </si>
  <si>
    <t>2024.11.15-2027.11.15</t>
  </si>
  <si>
    <t>许毅伟</t>
  </si>
  <si>
    <t>350524********0031</t>
  </si>
  <si>
    <t>158*****559</t>
  </si>
  <si>
    <t>2024.11.18-2027.11.18</t>
  </si>
  <si>
    <t>汪晓波</t>
  </si>
  <si>
    <t>350524********6018</t>
  </si>
  <si>
    <t>195*****767</t>
  </si>
  <si>
    <t>2024.11.20-2027.11.20</t>
  </si>
  <si>
    <t>施聪辉</t>
  </si>
  <si>
    <t>350524********3010</t>
  </si>
  <si>
    <t>138*****297</t>
  </si>
  <si>
    <t>2024.11.23-2027.11.22</t>
  </si>
  <si>
    <t>汪兴发</t>
  </si>
  <si>
    <t>350524********603X</t>
  </si>
  <si>
    <t>138*****930</t>
  </si>
  <si>
    <t>2024.11.25-2027.11.25</t>
  </si>
  <si>
    <t>陈培捷</t>
  </si>
  <si>
    <t>350524********3051</t>
  </si>
  <si>
    <t>159*****472</t>
  </si>
  <si>
    <t>2024.11.26-2027.11.24</t>
  </si>
  <si>
    <t>谢远彬</t>
  </si>
  <si>
    <t>350524********2559</t>
  </si>
  <si>
    <t>187*****661</t>
  </si>
  <si>
    <t>2024.11.27-2027.11.25</t>
  </si>
  <si>
    <t>陈天佑</t>
  </si>
  <si>
    <t>350524********8318</t>
  </si>
  <si>
    <t>159*****183</t>
  </si>
  <si>
    <t>2024.12.03-2027.12.03</t>
  </si>
  <si>
    <t>张毓鑫</t>
  </si>
  <si>
    <t>350524********5532</t>
  </si>
  <si>
    <t>136*****676</t>
  </si>
  <si>
    <t>2024.12.04-2027.12.04</t>
  </si>
  <si>
    <t>林培杰</t>
  </si>
  <si>
    <t>350524********0577</t>
  </si>
  <si>
    <t>151*****255</t>
  </si>
  <si>
    <t>2024.12.05-2027.12.05</t>
  </si>
  <si>
    <t>刘义展</t>
  </si>
  <si>
    <t>350524********5812</t>
  </si>
  <si>
    <t>135*****550</t>
  </si>
  <si>
    <t>2024.12.05-2027.12.03</t>
  </si>
  <si>
    <t>柯柏钦</t>
  </si>
  <si>
    <t>350524********5018</t>
  </si>
  <si>
    <t>177*****085</t>
  </si>
  <si>
    <t>2024.12.05-2027.12.04</t>
  </si>
  <si>
    <t>章志伟</t>
  </si>
  <si>
    <t>350524********6010</t>
  </si>
  <si>
    <t>153*****605</t>
  </si>
  <si>
    <t>2024.12.21-2027.12.20</t>
  </si>
  <si>
    <t>陈月城</t>
  </si>
  <si>
    <t>350524********8319</t>
  </si>
  <si>
    <t>137*****913</t>
  </si>
  <si>
    <t>2024.12.21-2027.12.01</t>
  </si>
  <si>
    <t>刘当福</t>
  </si>
  <si>
    <t>350524********5555</t>
  </si>
  <si>
    <t>135*****929</t>
  </si>
  <si>
    <t>2024.12.22-2027.12.22</t>
  </si>
  <si>
    <t>詹炳煌</t>
  </si>
  <si>
    <t>350524********8312</t>
  </si>
  <si>
    <t>136*****110</t>
  </si>
  <si>
    <t>2024.12.23-2027.12.20</t>
  </si>
  <si>
    <t>吴剑清</t>
  </si>
  <si>
    <t>350524********2018</t>
  </si>
  <si>
    <t>153*****663</t>
  </si>
  <si>
    <t>2024.12.24-2027.12.24</t>
  </si>
  <si>
    <t>杨合文</t>
  </si>
  <si>
    <t>350524********1052</t>
  </si>
  <si>
    <t>188*****708</t>
  </si>
  <si>
    <t>2024.12.25-2027.12.25</t>
  </si>
  <si>
    <t>陈彬河</t>
  </si>
  <si>
    <t>350524********6016</t>
  </si>
  <si>
    <t>183*****970</t>
  </si>
  <si>
    <t>董君宇</t>
  </si>
  <si>
    <t>350524********1519</t>
  </si>
  <si>
    <t>131*****521</t>
  </si>
  <si>
    <t>2024.12.26-2027.12.26</t>
  </si>
  <si>
    <t>郑旭明</t>
  </si>
  <si>
    <t>350524********7719</t>
  </si>
  <si>
    <t>158*****942</t>
  </si>
  <si>
    <t>李清林</t>
  </si>
  <si>
    <t>350524********7137</t>
  </si>
  <si>
    <t>158*****278</t>
  </si>
  <si>
    <t>廖龙添</t>
  </si>
  <si>
    <t>134*****586</t>
  </si>
  <si>
    <t>2024.12.30-2027.12.30</t>
  </si>
  <si>
    <t>2025.11.01提前还款</t>
  </si>
  <si>
    <t>孙培源</t>
  </si>
  <si>
    <t>350524********1510</t>
  </si>
  <si>
    <t>136*****706</t>
  </si>
  <si>
    <t>2025.01.24-2028.01.23</t>
  </si>
  <si>
    <t>苏华镇</t>
  </si>
  <si>
    <t>350524********8376</t>
  </si>
  <si>
    <t>180*****000</t>
  </si>
  <si>
    <t>2025.01.03-2028.01.02</t>
  </si>
  <si>
    <t>王泽鑫</t>
  </si>
  <si>
    <t>350524********3037</t>
  </si>
  <si>
    <t>198*****924</t>
  </si>
  <si>
    <t>2025.02.08-2027.02.07</t>
  </si>
  <si>
    <t>刘团结</t>
  </si>
  <si>
    <t>350524********5517</t>
  </si>
  <si>
    <t>139*****226</t>
  </si>
  <si>
    <t>2025.02.05-2028.01.26</t>
  </si>
  <si>
    <t>吴美华</t>
  </si>
  <si>
    <t>350524********8323</t>
  </si>
  <si>
    <t>152*****542</t>
  </si>
  <si>
    <t>2025.02.01-2028.01.31</t>
  </si>
  <si>
    <t>詹文强</t>
  </si>
  <si>
    <t>350524********8310</t>
  </si>
  <si>
    <t>138*****882</t>
  </si>
  <si>
    <t>2025.03.11-2028.03.07</t>
  </si>
  <si>
    <t>陈秋宝</t>
  </si>
  <si>
    <t>350524********8322</t>
  </si>
  <si>
    <t>158*****411</t>
  </si>
  <si>
    <t>2025.03.11-2028.03.11</t>
  </si>
  <si>
    <t>王泉杰</t>
  </si>
  <si>
    <t>350525********0815</t>
  </si>
  <si>
    <t>130*****498</t>
  </si>
  <si>
    <t>2025.04.14-2027.03.31</t>
  </si>
  <si>
    <t>陈列祖</t>
  </si>
  <si>
    <t>138*****709</t>
  </si>
  <si>
    <t>2025.04.17-2028.04.11</t>
  </si>
  <si>
    <t>高艺军</t>
  </si>
  <si>
    <t>350524********0012</t>
  </si>
  <si>
    <t>136*****579</t>
  </si>
  <si>
    <t>2025.05.07-2028.05.07</t>
  </si>
  <si>
    <t>吴艺民</t>
  </si>
  <si>
    <t>350524********7116</t>
  </si>
  <si>
    <t>150*****035</t>
  </si>
  <si>
    <t>2025.05.03-2028.04.28</t>
  </si>
  <si>
    <t>2025.12.11提前归还18.96万元</t>
  </si>
  <si>
    <t>马雪凤</t>
  </si>
  <si>
    <t>350524********1020</t>
  </si>
  <si>
    <t>152*****958</t>
  </si>
  <si>
    <t>2025.06.05-2028.06.04</t>
  </si>
  <si>
    <t>胡永林</t>
  </si>
  <si>
    <t>177*****108</t>
  </si>
  <si>
    <t>2025.06.24-2027.06.24</t>
  </si>
  <si>
    <t>詹宏志</t>
  </si>
  <si>
    <t>350524********8316</t>
  </si>
  <si>
    <t>177*****748</t>
  </si>
  <si>
    <t>2025.08.14-2026.08.14</t>
  </si>
  <si>
    <t>陈庆才</t>
  </si>
  <si>
    <t>152*****655</t>
  </si>
  <si>
    <t>2025.08.20-2028.08.20</t>
  </si>
  <si>
    <t>王钰榕</t>
  </si>
  <si>
    <t>350524********0035</t>
  </si>
  <si>
    <t xml:space="preserve">153*****899	</t>
  </si>
  <si>
    <r>
      <t>2025.10.02-2018.10.02</t>
    </r>
    <r>
      <rPr>
        <sz val="9"/>
        <color indexed="8"/>
        <rFont val="Arial"/>
        <charset val="0"/>
      </rPr>
      <t xml:space="preserve">	</t>
    </r>
  </si>
  <si>
    <t>陈福骞</t>
  </si>
  <si>
    <t>350524********8373</t>
  </si>
  <si>
    <t xml:space="preserve">151*****897	</t>
  </si>
  <si>
    <t>2025.11.27-2028.11.27</t>
  </si>
  <si>
    <t>杨明良</t>
  </si>
  <si>
    <t>350524********4555</t>
  </si>
  <si>
    <t xml:space="preserve">180*****666	</t>
  </si>
  <si>
    <t>2025.11.21-2028.11.21</t>
  </si>
  <si>
    <t>苏智鸿</t>
  </si>
  <si>
    <t>350524********5038</t>
  </si>
  <si>
    <t xml:space="preserve">157*****726	</t>
  </si>
  <si>
    <t>2025.12.05-2028.12.02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</si>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</sst>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黑体"/>
      <charset val="134"/>
    </font>
    <font>
      <b/>
      <sz val="9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78" fontId="6" fillId="2" borderId="5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topLeftCell="A64" workbookViewId="0">
      <selection activeCell="J75" sqref="J75"/>
    </sheetView>
  </sheetViews>
  <sheetFormatPr defaultColWidth="9" defaultRowHeight="15.75"/>
  <cols>
    <col min="1" max="1" width="4.25" style="3" customWidth="1"/>
    <col min="2" max="2" width="11" customWidth="1"/>
    <col min="3" max="3" width="6.25" customWidth="1"/>
    <col min="4" max="4" width="15.125" customWidth="1"/>
    <col min="5" max="5" width="14.125" customWidth="1"/>
    <col min="6" max="6" width="9.625" customWidth="1"/>
    <col min="7" max="7" width="7.75" customWidth="1"/>
    <col min="8" max="8" width="16.25" customWidth="1"/>
    <col min="9" max="9" width="7.5" style="4" customWidth="1"/>
    <col min="10" max="10" width="8.5" customWidth="1"/>
    <col min="11" max="11" width="5.625" customWidth="1"/>
    <col min="12" max="12" width="10.25" customWidth="1"/>
    <col min="13" max="13" width="13.875" customWidth="1"/>
    <col min="14" max="14" width="12" customWidth="1"/>
    <col min="15" max="15" width="15.25" style="4" customWidth="1"/>
  </cols>
  <sheetData>
    <row r="1" ht="24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0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26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9" t="s">
        <v>10</v>
      </c>
      <c r="J3" s="9" t="s">
        <v>11</v>
      </c>
      <c r="K3" s="20" t="s">
        <v>12</v>
      </c>
      <c r="L3" s="21" t="s">
        <v>13</v>
      </c>
      <c r="M3" s="21" t="s">
        <v>14</v>
      </c>
      <c r="N3" s="21" t="s">
        <v>15</v>
      </c>
      <c r="O3" s="21" t="s">
        <v>16</v>
      </c>
    </row>
    <row r="4" ht="26" customHeight="1" spans="1:15">
      <c r="A4" s="10">
        <v>1</v>
      </c>
      <c r="B4" s="11" t="s">
        <v>17</v>
      </c>
      <c r="C4" s="10" t="s">
        <v>18</v>
      </c>
      <c r="D4" s="12" t="s">
        <v>19</v>
      </c>
      <c r="E4" s="12" t="s">
        <v>20</v>
      </c>
      <c r="F4" s="12" t="s">
        <v>21</v>
      </c>
      <c r="G4" s="10">
        <v>10</v>
      </c>
      <c r="H4" s="12" t="s">
        <v>22</v>
      </c>
      <c r="I4" s="22">
        <v>1.8</v>
      </c>
      <c r="J4" s="23" t="s">
        <v>23</v>
      </c>
      <c r="K4" s="24">
        <v>91</v>
      </c>
      <c r="L4" s="22">
        <v>455</v>
      </c>
      <c r="M4" s="22">
        <f t="shared" ref="M4:M6" si="0">L4*0.6</f>
        <v>273</v>
      </c>
      <c r="N4" s="34">
        <f t="shared" ref="N4:N6" si="1">L4-M4</f>
        <v>182</v>
      </c>
      <c r="O4" s="12"/>
    </row>
    <row r="5" ht="26" customHeight="1" spans="1:15">
      <c r="A5" s="10">
        <v>2</v>
      </c>
      <c r="B5" s="11"/>
      <c r="C5" s="10" t="s">
        <v>24</v>
      </c>
      <c r="D5" s="12" t="s">
        <v>25</v>
      </c>
      <c r="E5" s="12" t="s">
        <v>26</v>
      </c>
      <c r="F5" s="12" t="s">
        <v>27</v>
      </c>
      <c r="G5" s="10">
        <v>10</v>
      </c>
      <c r="H5" s="12" t="s">
        <v>28</v>
      </c>
      <c r="I5" s="22">
        <v>1.8</v>
      </c>
      <c r="J5" s="23" t="s">
        <v>23</v>
      </c>
      <c r="K5" s="24">
        <v>91</v>
      </c>
      <c r="L5" s="22">
        <v>455</v>
      </c>
      <c r="M5" s="22">
        <f t="shared" si="0"/>
        <v>273</v>
      </c>
      <c r="N5" s="34">
        <f t="shared" si="1"/>
        <v>182</v>
      </c>
      <c r="O5" s="12"/>
    </row>
    <row r="6" ht="26" customHeight="1" spans="1:15">
      <c r="A6" s="10">
        <v>3</v>
      </c>
      <c r="B6" s="11"/>
      <c r="C6" s="10" t="s">
        <v>29</v>
      </c>
      <c r="D6" s="12" t="s">
        <v>30</v>
      </c>
      <c r="E6" s="12" t="s">
        <v>20</v>
      </c>
      <c r="F6" s="12" t="s">
        <v>31</v>
      </c>
      <c r="G6" s="10">
        <v>10</v>
      </c>
      <c r="H6" s="12" t="s">
        <v>32</v>
      </c>
      <c r="I6" s="22">
        <v>1.8</v>
      </c>
      <c r="J6" s="23" t="s">
        <v>23</v>
      </c>
      <c r="K6" s="24">
        <v>91</v>
      </c>
      <c r="L6" s="22">
        <v>455</v>
      </c>
      <c r="M6" s="22">
        <f t="shared" si="0"/>
        <v>273</v>
      </c>
      <c r="N6" s="34">
        <f t="shared" si="1"/>
        <v>182</v>
      </c>
      <c r="O6" s="12"/>
    </row>
    <row r="7" ht="26" customHeight="1" spans="1:15">
      <c r="A7" s="13" t="s">
        <v>33</v>
      </c>
      <c r="B7" s="13"/>
      <c r="C7" s="13"/>
      <c r="D7" s="13"/>
      <c r="E7" s="13"/>
      <c r="F7" s="13"/>
      <c r="G7" s="13"/>
      <c r="H7" s="13"/>
      <c r="I7" s="25"/>
      <c r="J7" s="13"/>
      <c r="K7" s="26"/>
      <c r="L7" s="13">
        <f>SUM(L4:L6)</f>
        <v>1365</v>
      </c>
      <c r="M7" s="13">
        <f>SUM(M4:M6)</f>
        <v>819</v>
      </c>
      <c r="N7" s="13">
        <f>SUM(N4:N6)</f>
        <v>546</v>
      </c>
      <c r="O7" s="35"/>
    </row>
    <row r="8" ht="26" customHeight="1" spans="1:15">
      <c r="A8" s="10">
        <v>1</v>
      </c>
      <c r="B8" s="14" t="s">
        <v>34</v>
      </c>
      <c r="C8" s="10" t="s">
        <v>35</v>
      </c>
      <c r="D8" s="10" t="s">
        <v>36</v>
      </c>
      <c r="E8" s="10" t="s">
        <v>37</v>
      </c>
      <c r="F8" s="10" t="s">
        <v>38</v>
      </c>
      <c r="G8" s="10">
        <v>30</v>
      </c>
      <c r="H8" s="10" t="s">
        <v>39</v>
      </c>
      <c r="I8" s="27">
        <v>1.625</v>
      </c>
      <c r="J8" s="23" t="s">
        <v>23</v>
      </c>
      <c r="K8" s="28">
        <v>91</v>
      </c>
      <c r="L8" s="22">
        <v>1232.29</v>
      </c>
      <c r="M8" s="34">
        <v>739.37</v>
      </c>
      <c r="N8" s="22">
        <v>492.92</v>
      </c>
      <c r="O8" s="10"/>
    </row>
    <row r="9" s="1" customFormat="1" ht="26" customHeight="1" spans="1:15">
      <c r="A9" s="10">
        <v>2</v>
      </c>
      <c r="B9" s="14"/>
      <c r="C9" s="10" t="s">
        <v>40</v>
      </c>
      <c r="D9" s="10" t="s">
        <v>41</v>
      </c>
      <c r="E9" s="10" t="s">
        <v>37</v>
      </c>
      <c r="F9" s="10" t="s">
        <v>42</v>
      </c>
      <c r="G9" s="10">
        <v>20</v>
      </c>
      <c r="H9" s="10" t="s">
        <v>43</v>
      </c>
      <c r="I9" s="27">
        <v>1.725</v>
      </c>
      <c r="J9" s="23" t="s">
        <v>23</v>
      </c>
      <c r="K9" s="28">
        <v>7</v>
      </c>
      <c r="L9" s="22">
        <v>67.08</v>
      </c>
      <c r="M9" s="34">
        <v>40.25</v>
      </c>
      <c r="N9" s="22">
        <v>26.83</v>
      </c>
      <c r="O9" s="23" t="s">
        <v>44</v>
      </c>
    </row>
    <row r="10" ht="26" customHeight="1" spans="1:15">
      <c r="A10" s="10">
        <v>3</v>
      </c>
      <c r="B10" s="14"/>
      <c r="C10" s="10" t="s">
        <v>45</v>
      </c>
      <c r="D10" s="10" t="s">
        <v>46</v>
      </c>
      <c r="E10" s="10" t="s">
        <v>37</v>
      </c>
      <c r="F10" s="10" t="s">
        <v>47</v>
      </c>
      <c r="G10" s="10">
        <v>20</v>
      </c>
      <c r="H10" s="10" t="s">
        <v>43</v>
      </c>
      <c r="I10" s="27">
        <v>1.625</v>
      </c>
      <c r="J10" s="23" t="s">
        <v>23</v>
      </c>
      <c r="K10" s="28">
        <v>91</v>
      </c>
      <c r="L10" s="22">
        <v>821.53</v>
      </c>
      <c r="M10" s="34">
        <v>492.92</v>
      </c>
      <c r="N10" s="22">
        <v>328.61</v>
      </c>
      <c r="O10" s="36"/>
    </row>
    <row r="11" s="1" customFormat="1" ht="26" customHeight="1" spans="1:15">
      <c r="A11" s="10">
        <v>4</v>
      </c>
      <c r="B11" s="14"/>
      <c r="C11" s="10" t="s">
        <v>48</v>
      </c>
      <c r="D11" s="10" t="s">
        <v>49</v>
      </c>
      <c r="E11" s="10" t="s">
        <v>37</v>
      </c>
      <c r="F11" s="10" t="s">
        <v>50</v>
      </c>
      <c r="G11" s="10">
        <v>20</v>
      </c>
      <c r="H11" s="10" t="s">
        <v>51</v>
      </c>
      <c r="I11" s="29">
        <v>1.575</v>
      </c>
      <c r="J11" s="23" t="s">
        <v>23</v>
      </c>
      <c r="K11" s="28">
        <v>91</v>
      </c>
      <c r="L11" s="22">
        <v>796.25</v>
      </c>
      <c r="M11" s="34">
        <v>477.75</v>
      </c>
      <c r="N11" s="22">
        <v>318.5</v>
      </c>
      <c r="O11" s="36"/>
    </row>
    <row r="12" ht="26" customHeight="1" spans="1:15">
      <c r="A12" s="10">
        <v>5</v>
      </c>
      <c r="B12" s="14"/>
      <c r="C12" s="10" t="s">
        <v>52</v>
      </c>
      <c r="D12" s="10" t="s">
        <v>53</v>
      </c>
      <c r="E12" s="10" t="s">
        <v>37</v>
      </c>
      <c r="F12" s="10" t="s">
        <v>54</v>
      </c>
      <c r="G12" s="10">
        <v>20</v>
      </c>
      <c r="H12" s="10" t="s">
        <v>51</v>
      </c>
      <c r="I12" s="29">
        <v>1.575</v>
      </c>
      <c r="J12" s="23" t="s">
        <v>23</v>
      </c>
      <c r="K12" s="28">
        <v>91</v>
      </c>
      <c r="L12" s="22">
        <v>796.25</v>
      </c>
      <c r="M12" s="34">
        <v>477.75</v>
      </c>
      <c r="N12" s="22">
        <v>318.5</v>
      </c>
      <c r="O12" s="36"/>
    </row>
    <row r="13" ht="26" customHeight="1" spans="1:15">
      <c r="A13" s="10">
        <v>6</v>
      </c>
      <c r="B13" s="14"/>
      <c r="C13" s="10" t="s">
        <v>55</v>
      </c>
      <c r="D13" s="10" t="s">
        <v>56</v>
      </c>
      <c r="E13" s="10" t="s">
        <v>37</v>
      </c>
      <c r="F13" s="10" t="s">
        <v>57</v>
      </c>
      <c r="G13" s="10">
        <v>20</v>
      </c>
      <c r="H13" s="10" t="s">
        <v>58</v>
      </c>
      <c r="I13" s="29">
        <v>1.45</v>
      </c>
      <c r="J13" s="23" t="s">
        <v>23</v>
      </c>
      <c r="K13" s="28">
        <v>91</v>
      </c>
      <c r="L13" s="22">
        <v>733.05</v>
      </c>
      <c r="M13" s="34">
        <v>439.83</v>
      </c>
      <c r="N13" s="22">
        <v>293.22</v>
      </c>
      <c r="O13" s="36"/>
    </row>
    <row r="14" s="1" customFormat="1" ht="26" customHeight="1" spans="1:15">
      <c r="A14" s="10">
        <v>7</v>
      </c>
      <c r="B14" s="14"/>
      <c r="C14" s="10" t="s">
        <v>59</v>
      </c>
      <c r="D14" s="10" t="s">
        <v>60</v>
      </c>
      <c r="E14" s="10" t="s">
        <v>37</v>
      </c>
      <c r="F14" s="10" t="s">
        <v>61</v>
      </c>
      <c r="G14" s="10">
        <v>10</v>
      </c>
      <c r="H14" s="10" t="s">
        <v>62</v>
      </c>
      <c r="I14" s="29">
        <v>1.45</v>
      </c>
      <c r="J14" s="23" t="s">
        <v>23</v>
      </c>
      <c r="K14" s="28">
        <v>68</v>
      </c>
      <c r="L14" s="22">
        <v>273.89</v>
      </c>
      <c r="M14" s="34">
        <v>164.33</v>
      </c>
      <c r="N14" s="22">
        <v>109.56</v>
      </c>
      <c r="O14" s="23" t="s">
        <v>63</v>
      </c>
    </row>
    <row r="15" ht="26" customHeight="1" spans="1:15">
      <c r="A15" s="10">
        <v>8</v>
      </c>
      <c r="B15" s="14"/>
      <c r="C15" s="10" t="s">
        <v>64</v>
      </c>
      <c r="D15" s="15" t="s">
        <v>65</v>
      </c>
      <c r="E15" s="10" t="s">
        <v>37</v>
      </c>
      <c r="F15" s="15" t="s">
        <v>66</v>
      </c>
      <c r="G15" s="10">
        <v>12</v>
      </c>
      <c r="H15" s="10" t="s">
        <v>67</v>
      </c>
      <c r="I15" s="29">
        <v>1.45</v>
      </c>
      <c r="J15" s="23" t="s">
        <v>23</v>
      </c>
      <c r="K15" s="28">
        <v>91</v>
      </c>
      <c r="L15" s="22">
        <v>439.83</v>
      </c>
      <c r="M15" s="34">
        <v>263.9</v>
      </c>
      <c r="N15" s="22">
        <v>175.93</v>
      </c>
      <c r="O15" s="36"/>
    </row>
    <row r="16" ht="26" customHeight="1" spans="1:15">
      <c r="A16" s="10">
        <v>9</v>
      </c>
      <c r="B16" s="14"/>
      <c r="C16" s="10" t="s">
        <v>68</v>
      </c>
      <c r="D16" s="16" t="s">
        <v>69</v>
      </c>
      <c r="E16" s="10" t="s">
        <v>37</v>
      </c>
      <c r="F16" s="15" t="s">
        <v>70</v>
      </c>
      <c r="G16" s="10">
        <v>30</v>
      </c>
      <c r="H16" s="10" t="s">
        <v>71</v>
      </c>
      <c r="I16" s="29">
        <v>1.4</v>
      </c>
      <c r="J16" s="23" t="s">
        <v>23</v>
      </c>
      <c r="K16" s="28">
        <v>91</v>
      </c>
      <c r="L16" s="22">
        <v>1061.67</v>
      </c>
      <c r="M16" s="34">
        <v>637</v>
      </c>
      <c r="N16" s="22">
        <v>424.67</v>
      </c>
      <c r="O16" s="22"/>
    </row>
    <row r="17" ht="26" customHeight="1" spans="1:15">
      <c r="A17" s="10">
        <v>10</v>
      </c>
      <c r="B17" s="14"/>
      <c r="C17" s="16" t="s">
        <v>72</v>
      </c>
      <c r="D17" s="16" t="s">
        <v>73</v>
      </c>
      <c r="E17" s="10" t="s">
        <v>37</v>
      </c>
      <c r="F17" s="15" t="s">
        <v>74</v>
      </c>
      <c r="G17" s="10">
        <v>20</v>
      </c>
      <c r="H17" s="10" t="s">
        <v>75</v>
      </c>
      <c r="I17" s="29">
        <v>1.4</v>
      </c>
      <c r="J17" s="23" t="s">
        <v>23</v>
      </c>
      <c r="K17" s="28">
        <v>55</v>
      </c>
      <c r="L17" s="22">
        <v>427.78</v>
      </c>
      <c r="M17" s="34">
        <v>256.67</v>
      </c>
      <c r="N17" s="22">
        <v>171.11</v>
      </c>
      <c r="O17" s="37"/>
    </row>
    <row r="18" ht="26" customHeight="1" spans="1:15">
      <c r="A18" s="10">
        <v>11</v>
      </c>
      <c r="B18" s="14"/>
      <c r="C18" s="10" t="s">
        <v>76</v>
      </c>
      <c r="D18" s="10" t="s">
        <v>46</v>
      </c>
      <c r="E18" s="10" t="s">
        <v>37</v>
      </c>
      <c r="F18" s="15" t="s">
        <v>77</v>
      </c>
      <c r="G18" s="10">
        <v>20</v>
      </c>
      <c r="H18" s="10" t="s">
        <v>78</v>
      </c>
      <c r="I18" s="29">
        <v>1.425</v>
      </c>
      <c r="J18" s="23" t="s">
        <v>23</v>
      </c>
      <c r="K18" s="28">
        <v>34</v>
      </c>
      <c r="L18" s="22">
        <v>269.17</v>
      </c>
      <c r="M18" s="34">
        <v>161.5</v>
      </c>
      <c r="N18" s="22">
        <v>107.67</v>
      </c>
      <c r="O18" s="37"/>
    </row>
    <row r="19" s="1" customFormat="1" ht="26" customHeight="1" spans="1:15">
      <c r="A19" s="10">
        <v>12</v>
      </c>
      <c r="B19" s="14"/>
      <c r="C19" s="10" t="s">
        <v>79</v>
      </c>
      <c r="D19" s="10" t="s">
        <v>80</v>
      </c>
      <c r="E19" s="10" t="s">
        <v>37</v>
      </c>
      <c r="F19" s="15" t="s">
        <v>81</v>
      </c>
      <c r="G19" s="10">
        <v>20</v>
      </c>
      <c r="H19" s="10" t="s">
        <v>82</v>
      </c>
      <c r="I19" s="29">
        <v>1.4</v>
      </c>
      <c r="J19" s="23" t="s">
        <v>23</v>
      </c>
      <c r="K19" s="28">
        <v>2</v>
      </c>
      <c r="L19" s="22">
        <v>15.55</v>
      </c>
      <c r="M19" s="34">
        <v>9.33</v>
      </c>
      <c r="N19" s="22">
        <v>6.22</v>
      </c>
      <c r="O19" s="37"/>
    </row>
    <row r="20" s="1" customFormat="1" ht="26" customHeight="1" spans="1:15">
      <c r="A20" s="10">
        <v>13</v>
      </c>
      <c r="B20" s="14"/>
      <c r="C20" s="10" t="s">
        <v>83</v>
      </c>
      <c r="D20" s="10" t="s">
        <v>84</v>
      </c>
      <c r="E20" s="10" t="s">
        <v>37</v>
      </c>
      <c r="F20" s="15" t="s">
        <v>85</v>
      </c>
      <c r="G20" s="10">
        <v>20</v>
      </c>
      <c r="H20" s="10" t="s">
        <v>86</v>
      </c>
      <c r="I20" s="29">
        <v>1.4</v>
      </c>
      <c r="J20" s="23" t="s">
        <v>23</v>
      </c>
      <c r="K20" s="28">
        <v>23</v>
      </c>
      <c r="L20" s="22">
        <v>178.89</v>
      </c>
      <c r="M20" s="34">
        <v>107.33</v>
      </c>
      <c r="N20" s="22">
        <v>71.56</v>
      </c>
      <c r="O20" s="37"/>
    </row>
    <row r="21" s="1" customFormat="1" ht="26" customHeight="1" spans="1:15">
      <c r="A21" s="10">
        <v>14</v>
      </c>
      <c r="B21" s="14"/>
      <c r="C21" s="16" t="s">
        <v>87</v>
      </c>
      <c r="D21" s="16" t="s">
        <v>88</v>
      </c>
      <c r="E21" s="10" t="s">
        <v>37</v>
      </c>
      <c r="F21" s="15" t="s">
        <v>89</v>
      </c>
      <c r="G21" s="10">
        <v>20</v>
      </c>
      <c r="H21" s="10" t="s">
        <v>90</v>
      </c>
      <c r="I21" s="29">
        <v>1.425</v>
      </c>
      <c r="J21" s="23" t="s">
        <v>23</v>
      </c>
      <c r="K21" s="28">
        <v>10</v>
      </c>
      <c r="L21" s="22">
        <v>79.17</v>
      </c>
      <c r="M21" s="34">
        <v>47.5</v>
      </c>
      <c r="N21" s="22">
        <v>31.67</v>
      </c>
      <c r="O21" s="37"/>
    </row>
    <row r="22" ht="26" customHeight="1" spans="1:15">
      <c r="A22" s="13" t="s">
        <v>33</v>
      </c>
      <c r="B22" s="13"/>
      <c r="C22" s="13"/>
      <c r="D22" s="13"/>
      <c r="E22" s="13"/>
      <c r="F22" s="13"/>
      <c r="G22" s="13"/>
      <c r="H22" s="13"/>
      <c r="I22" s="25"/>
      <c r="J22" s="13"/>
      <c r="K22" s="26"/>
      <c r="L22" s="30">
        <f>SUM(L8:L21)</f>
        <v>7192.4</v>
      </c>
      <c r="M22" s="30">
        <v>4315.43</v>
      </c>
      <c r="N22" s="30">
        <f>SUM(N8:N21)</f>
        <v>2876.97</v>
      </c>
      <c r="O22" s="35"/>
    </row>
    <row r="23" s="1" customFormat="1" ht="25.2" customHeight="1" spans="1:15">
      <c r="A23" s="17">
        <v>1</v>
      </c>
      <c r="B23" s="14" t="s">
        <v>91</v>
      </c>
      <c r="C23" s="18" t="s">
        <v>92</v>
      </c>
      <c r="D23" s="18" t="s">
        <v>93</v>
      </c>
      <c r="E23" s="18" t="s">
        <v>94</v>
      </c>
      <c r="F23" s="18" t="s">
        <v>95</v>
      </c>
      <c r="G23" s="18">
        <v>10</v>
      </c>
      <c r="H23" s="18" t="s">
        <v>96</v>
      </c>
      <c r="I23" s="31">
        <v>1.925</v>
      </c>
      <c r="J23" s="32" t="s">
        <v>23</v>
      </c>
      <c r="K23" s="33">
        <v>91</v>
      </c>
      <c r="L23" s="22">
        <v>486.6</v>
      </c>
      <c r="M23" s="22">
        <v>291.96</v>
      </c>
      <c r="N23" s="34">
        <v>194.64</v>
      </c>
      <c r="O23" s="38"/>
    </row>
    <row r="24" s="1" customFormat="1" ht="25.2" customHeight="1" spans="1:15">
      <c r="A24" s="17">
        <v>2</v>
      </c>
      <c r="B24" s="14"/>
      <c r="C24" s="10" t="s">
        <v>97</v>
      </c>
      <c r="D24" s="10" t="s">
        <v>98</v>
      </c>
      <c r="E24" s="10" t="s">
        <v>94</v>
      </c>
      <c r="F24" s="10" t="s">
        <v>99</v>
      </c>
      <c r="G24" s="10">
        <v>10</v>
      </c>
      <c r="H24" s="10" t="s">
        <v>100</v>
      </c>
      <c r="I24" s="27">
        <v>1.925</v>
      </c>
      <c r="J24" s="23" t="s">
        <v>23</v>
      </c>
      <c r="K24" s="28">
        <v>91</v>
      </c>
      <c r="L24" s="22">
        <v>486.6</v>
      </c>
      <c r="M24" s="22">
        <v>291.96</v>
      </c>
      <c r="N24" s="34">
        <v>194.64</v>
      </c>
      <c r="O24" s="38"/>
    </row>
    <row r="25" ht="25.2" customHeight="1" spans="1:15">
      <c r="A25" s="17">
        <v>3</v>
      </c>
      <c r="B25" s="14"/>
      <c r="C25" s="10" t="s">
        <v>101</v>
      </c>
      <c r="D25" s="10" t="s">
        <v>102</v>
      </c>
      <c r="E25" s="10" t="s">
        <v>26</v>
      </c>
      <c r="F25" s="10" t="s">
        <v>103</v>
      </c>
      <c r="G25" s="10">
        <v>3.5</v>
      </c>
      <c r="H25" s="10" t="s">
        <v>104</v>
      </c>
      <c r="I25" s="27">
        <v>1.925</v>
      </c>
      <c r="J25" s="23" t="s">
        <v>23</v>
      </c>
      <c r="K25" s="28">
        <v>91</v>
      </c>
      <c r="L25" s="22">
        <v>170.31</v>
      </c>
      <c r="M25" s="22">
        <v>102.19</v>
      </c>
      <c r="N25" s="34">
        <v>68.12</v>
      </c>
      <c r="O25" s="38"/>
    </row>
    <row r="26" ht="25.2" customHeight="1" spans="1:15">
      <c r="A26" s="17">
        <v>4</v>
      </c>
      <c r="B26" s="14"/>
      <c r="C26" s="10" t="s">
        <v>105</v>
      </c>
      <c r="D26" s="10" t="s">
        <v>106</v>
      </c>
      <c r="E26" s="10" t="s">
        <v>26</v>
      </c>
      <c r="F26" s="10" t="s">
        <v>107</v>
      </c>
      <c r="G26" s="10">
        <v>10</v>
      </c>
      <c r="H26" s="10" t="s">
        <v>108</v>
      </c>
      <c r="I26" s="27">
        <v>1.925</v>
      </c>
      <c r="J26" s="23" t="s">
        <v>23</v>
      </c>
      <c r="K26" s="28">
        <v>91</v>
      </c>
      <c r="L26" s="22">
        <v>486.6</v>
      </c>
      <c r="M26" s="22">
        <v>291.96</v>
      </c>
      <c r="N26" s="34">
        <v>194.64</v>
      </c>
      <c r="O26" s="38"/>
    </row>
    <row r="27" ht="25.2" customHeight="1" spans="1:15">
      <c r="A27" s="17">
        <v>5</v>
      </c>
      <c r="B27" s="14"/>
      <c r="C27" s="10" t="s">
        <v>109</v>
      </c>
      <c r="D27" s="10" t="s">
        <v>110</v>
      </c>
      <c r="E27" s="10" t="s">
        <v>37</v>
      </c>
      <c r="F27" s="10" t="s">
        <v>111</v>
      </c>
      <c r="G27" s="10">
        <v>10</v>
      </c>
      <c r="H27" s="10" t="s">
        <v>112</v>
      </c>
      <c r="I27" s="29">
        <v>1.925</v>
      </c>
      <c r="J27" s="23" t="s">
        <v>23</v>
      </c>
      <c r="K27" s="28">
        <v>91</v>
      </c>
      <c r="L27" s="22">
        <v>486.6</v>
      </c>
      <c r="M27" s="22">
        <v>291.96</v>
      </c>
      <c r="N27" s="34">
        <v>194.64</v>
      </c>
      <c r="O27" s="38"/>
    </row>
    <row r="28" s="2" customFormat="1" ht="25.2" customHeight="1" spans="1:15">
      <c r="A28" s="17">
        <v>6</v>
      </c>
      <c r="B28" s="14"/>
      <c r="C28" s="10" t="s">
        <v>113</v>
      </c>
      <c r="D28" s="10" t="s">
        <v>114</v>
      </c>
      <c r="E28" s="10" t="s">
        <v>37</v>
      </c>
      <c r="F28" s="10" t="s">
        <v>115</v>
      </c>
      <c r="G28" s="10">
        <v>20</v>
      </c>
      <c r="H28" s="10" t="s">
        <v>116</v>
      </c>
      <c r="I28" s="29">
        <v>1.925</v>
      </c>
      <c r="J28" s="23" t="s">
        <v>23</v>
      </c>
      <c r="K28" s="28">
        <v>91</v>
      </c>
      <c r="L28" s="22">
        <v>973.19</v>
      </c>
      <c r="M28" s="22">
        <v>583.91</v>
      </c>
      <c r="N28" s="34">
        <v>389.28</v>
      </c>
      <c r="O28" s="38"/>
    </row>
    <row r="29" s="1" customFormat="1" ht="25.2" customHeight="1" spans="1:15">
      <c r="A29" s="17">
        <v>7</v>
      </c>
      <c r="B29" s="14"/>
      <c r="C29" s="10" t="s">
        <v>117</v>
      </c>
      <c r="D29" s="10" t="s">
        <v>118</v>
      </c>
      <c r="E29" s="10" t="s">
        <v>37</v>
      </c>
      <c r="F29" s="10" t="s">
        <v>119</v>
      </c>
      <c r="G29" s="10">
        <v>20</v>
      </c>
      <c r="H29" s="10" t="s">
        <v>120</v>
      </c>
      <c r="I29" s="29">
        <v>1.925</v>
      </c>
      <c r="J29" s="23" t="s">
        <v>23</v>
      </c>
      <c r="K29" s="28">
        <v>91</v>
      </c>
      <c r="L29" s="22">
        <v>973.19</v>
      </c>
      <c r="M29" s="22">
        <v>583.91</v>
      </c>
      <c r="N29" s="34">
        <v>389.28</v>
      </c>
      <c r="O29" s="38"/>
    </row>
    <row r="30" ht="25.2" customHeight="1" spans="1:15">
      <c r="A30" s="17">
        <v>8</v>
      </c>
      <c r="B30" s="14"/>
      <c r="C30" s="10" t="s">
        <v>121</v>
      </c>
      <c r="D30" s="10" t="s">
        <v>122</v>
      </c>
      <c r="E30" s="10" t="s">
        <v>37</v>
      </c>
      <c r="F30" s="10" t="s">
        <v>123</v>
      </c>
      <c r="G30" s="10">
        <v>20</v>
      </c>
      <c r="H30" s="10" t="s">
        <v>120</v>
      </c>
      <c r="I30" s="27">
        <v>1.925</v>
      </c>
      <c r="J30" s="23" t="s">
        <v>23</v>
      </c>
      <c r="K30" s="28">
        <v>91</v>
      </c>
      <c r="L30" s="22">
        <v>973.19</v>
      </c>
      <c r="M30" s="22">
        <v>583.91</v>
      </c>
      <c r="N30" s="34">
        <v>389.28</v>
      </c>
      <c r="O30" s="38"/>
    </row>
    <row r="31" ht="25.2" customHeight="1" spans="1:15">
      <c r="A31" s="17">
        <v>9</v>
      </c>
      <c r="B31" s="14"/>
      <c r="C31" s="10" t="s">
        <v>124</v>
      </c>
      <c r="D31" s="10" t="s">
        <v>125</v>
      </c>
      <c r="E31" s="10" t="s">
        <v>37</v>
      </c>
      <c r="F31" s="10" t="s">
        <v>126</v>
      </c>
      <c r="G31" s="10">
        <v>10</v>
      </c>
      <c r="H31" s="10" t="s">
        <v>127</v>
      </c>
      <c r="I31" s="27">
        <v>1.925</v>
      </c>
      <c r="J31" s="23" t="s">
        <v>23</v>
      </c>
      <c r="K31" s="28">
        <v>91</v>
      </c>
      <c r="L31" s="22">
        <v>486.6</v>
      </c>
      <c r="M31" s="22">
        <v>291.96</v>
      </c>
      <c r="N31" s="34">
        <v>194.64</v>
      </c>
      <c r="O31" s="38"/>
    </row>
    <row r="32" ht="25.2" customHeight="1" spans="1:15">
      <c r="A32" s="17">
        <v>10</v>
      </c>
      <c r="B32" s="14"/>
      <c r="C32" s="10" t="s">
        <v>128</v>
      </c>
      <c r="D32" s="10" t="s">
        <v>129</v>
      </c>
      <c r="E32" s="10" t="s">
        <v>37</v>
      </c>
      <c r="F32" s="10" t="s">
        <v>130</v>
      </c>
      <c r="G32" s="10">
        <v>10</v>
      </c>
      <c r="H32" s="10" t="s">
        <v>131</v>
      </c>
      <c r="I32" s="27">
        <v>1.925</v>
      </c>
      <c r="J32" s="23" t="s">
        <v>23</v>
      </c>
      <c r="K32" s="28">
        <v>91</v>
      </c>
      <c r="L32" s="22">
        <v>486.6</v>
      </c>
      <c r="M32" s="22">
        <v>291.96</v>
      </c>
      <c r="N32" s="34">
        <v>194.64</v>
      </c>
      <c r="O32" s="38"/>
    </row>
    <row r="33" ht="25.2" customHeight="1" spans="1:15">
      <c r="A33" s="17">
        <v>11</v>
      </c>
      <c r="B33" s="14"/>
      <c r="C33" s="10" t="s">
        <v>132</v>
      </c>
      <c r="D33" s="10" t="s">
        <v>133</v>
      </c>
      <c r="E33" s="10" t="s">
        <v>37</v>
      </c>
      <c r="F33" s="10" t="s">
        <v>134</v>
      </c>
      <c r="G33" s="10">
        <v>10</v>
      </c>
      <c r="H33" s="10" t="s">
        <v>135</v>
      </c>
      <c r="I33" s="27">
        <v>1.925</v>
      </c>
      <c r="J33" s="23" t="s">
        <v>23</v>
      </c>
      <c r="K33" s="28">
        <v>91</v>
      </c>
      <c r="L33" s="22">
        <v>486.6</v>
      </c>
      <c r="M33" s="22">
        <v>291.96</v>
      </c>
      <c r="N33" s="34">
        <v>194.64</v>
      </c>
      <c r="O33" s="38"/>
    </row>
    <row r="34" ht="25.2" customHeight="1" spans="1:15">
      <c r="A34" s="17">
        <v>12</v>
      </c>
      <c r="B34" s="14"/>
      <c r="C34" s="10" t="s">
        <v>136</v>
      </c>
      <c r="D34" s="10" t="s">
        <v>137</v>
      </c>
      <c r="E34" s="10" t="s">
        <v>37</v>
      </c>
      <c r="F34" s="10" t="s">
        <v>138</v>
      </c>
      <c r="G34" s="10">
        <v>20</v>
      </c>
      <c r="H34" s="10" t="s">
        <v>139</v>
      </c>
      <c r="I34" s="27">
        <v>1.925</v>
      </c>
      <c r="J34" s="23" t="s">
        <v>23</v>
      </c>
      <c r="K34" s="28">
        <v>91</v>
      </c>
      <c r="L34" s="22">
        <v>973.19</v>
      </c>
      <c r="M34" s="22">
        <v>583.91</v>
      </c>
      <c r="N34" s="34">
        <v>389.28</v>
      </c>
      <c r="O34" s="38"/>
    </row>
    <row r="35" ht="25.2" customHeight="1" spans="1:15">
      <c r="A35" s="17">
        <v>13</v>
      </c>
      <c r="B35" s="14"/>
      <c r="C35" s="10" t="s">
        <v>140</v>
      </c>
      <c r="D35" s="10" t="s">
        <v>141</v>
      </c>
      <c r="E35" s="10" t="s">
        <v>37</v>
      </c>
      <c r="F35" s="10" t="s">
        <v>142</v>
      </c>
      <c r="G35" s="10">
        <v>20</v>
      </c>
      <c r="H35" s="10" t="s">
        <v>143</v>
      </c>
      <c r="I35" s="27">
        <v>1.925</v>
      </c>
      <c r="J35" s="23" t="s">
        <v>23</v>
      </c>
      <c r="K35" s="28">
        <v>91</v>
      </c>
      <c r="L35" s="22">
        <v>973.19</v>
      </c>
      <c r="M35" s="22">
        <v>583.91</v>
      </c>
      <c r="N35" s="34">
        <v>389.28</v>
      </c>
      <c r="O35" s="38"/>
    </row>
    <row r="36" ht="25.2" customHeight="1" spans="1:15">
      <c r="A36" s="17">
        <v>14</v>
      </c>
      <c r="B36" s="14"/>
      <c r="C36" s="10" t="s">
        <v>144</v>
      </c>
      <c r="D36" s="10" t="s">
        <v>145</v>
      </c>
      <c r="E36" s="10" t="s">
        <v>146</v>
      </c>
      <c r="F36" s="10" t="s">
        <v>147</v>
      </c>
      <c r="G36" s="10">
        <v>20</v>
      </c>
      <c r="H36" s="10" t="s">
        <v>148</v>
      </c>
      <c r="I36" s="27">
        <v>1.925</v>
      </c>
      <c r="J36" s="23" t="s">
        <v>23</v>
      </c>
      <c r="K36" s="28">
        <v>91</v>
      </c>
      <c r="L36" s="22">
        <v>973.19</v>
      </c>
      <c r="M36" s="22">
        <v>583.91</v>
      </c>
      <c r="N36" s="34">
        <v>389.28</v>
      </c>
      <c r="O36" s="38"/>
    </row>
    <row r="37" ht="25.2" customHeight="1" spans="1:15">
      <c r="A37" s="17">
        <v>15</v>
      </c>
      <c r="B37" s="14"/>
      <c r="C37" s="10" t="s">
        <v>149</v>
      </c>
      <c r="D37" s="10" t="s">
        <v>150</v>
      </c>
      <c r="E37" s="10" t="s">
        <v>37</v>
      </c>
      <c r="F37" s="10" t="s">
        <v>151</v>
      </c>
      <c r="G37" s="10">
        <v>20</v>
      </c>
      <c r="H37" s="10" t="s">
        <v>152</v>
      </c>
      <c r="I37" s="29">
        <v>1.925</v>
      </c>
      <c r="J37" s="23" t="s">
        <v>23</v>
      </c>
      <c r="K37" s="28">
        <v>91</v>
      </c>
      <c r="L37" s="22">
        <v>973.19</v>
      </c>
      <c r="M37" s="22">
        <v>583.91</v>
      </c>
      <c r="N37" s="34">
        <v>389.28</v>
      </c>
      <c r="O37" s="38"/>
    </row>
    <row r="38" ht="25.2" customHeight="1" spans="1:15">
      <c r="A38" s="17">
        <v>16</v>
      </c>
      <c r="B38" s="14"/>
      <c r="C38" s="10" t="s">
        <v>153</v>
      </c>
      <c r="D38" s="10" t="s">
        <v>154</v>
      </c>
      <c r="E38" s="10" t="s">
        <v>37</v>
      </c>
      <c r="F38" s="10" t="s">
        <v>155</v>
      </c>
      <c r="G38" s="10">
        <v>20</v>
      </c>
      <c r="H38" s="10" t="s">
        <v>152</v>
      </c>
      <c r="I38" s="29">
        <v>1.925</v>
      </c>
      <c r="J38" s="23" t="s">
        <v>23</v>
      </c>
      <c r="K38" s="28">
        <v>91</v>
      </c>
      <c r="L38" s="22">
        <v>973.19</v>
      </c>
      <c r="M38" s="22">
        <v>583.91</v>
      </c>
      <c r="N38" s="34">
        <v>389.28</v>
      </c>
      <c r="O38" s="38"/>
    </row>
    <row r="39" ht="25.2" customHeight="1" spans="1:15">
      <c r="A39" s="17">
        <v>17</v>
      </c>
      <c r="B39" s="14"/>
      <c r="C39" s="10" t="s">
        <v>156</v>
      </c>
      <c r="D39" s="10" t="s">
        <v>157</v>
      </c>
      <c r="E39" s="10" t="s">
        <v>37</v>
      </c>
      <c r="F39" s="10" t="s">
        <v>158</v>
      </c>
      <c r="G39" s="10">
        <v>20</v>
      </c>
      <c r="H39" s="10" t="s">
        <v>159</v>
      </c>
      <c r="I39" s="29">
        <v>1.925</v>
      </c>
      <c r="J39" s="23" t="s">
        <v>23</v>
      </c>
      <c r="K39" s="28">
        <v>91</v>
      </c>
      <c r="L39" s="22">
        <v>973.19</v>
      </c>
      <c r="M39" s="22">
        <v>583.91</v>
      </c>
      <c r="N39" s="34">
        <v>389.28</v>
      </c>
      <c r="O39" s="38"/>
    </row>
    <row r="40" ht="25.2" customHeight="1" spans="1:15">
      <c r="A40" s="17">
        <v>18</v>
      </c>
      <c r="B40" s="14"/>
      <c r="C40" s="10" t="s">
        <v>160</v>
      </c>
      <c r="D40" s="10" t="s">
        <v>161</v>
      </c>
      <c r="E40" s="10" t="s">
        <v>162</v>
      </c>
      <c r="F40" s="10" t="s">
        <v>163</v>
      </c>
      <c r="G40" s="10">
        <v>10</v>
      </c>
      <c r="H40" s="10" t="s">
        <v>164</v>
      </c>
      <c r="I40" s="34">
        <v>1.8</v>
      </c>
      <c r="J40" s="23" t="s">
        <v>23</v>
      </c>
      <c r="K40" s="28">
        <v>91</v>
      </c>
      <c r="L40" s="22">
        <v>455</v>
      </c>
      <c r="M40" s="22">
        <v>273</v>
      </c>
      <c r="N40" s="34">
        <v>182</v>
      </c>
      <c r="O40" s="38"/>
    </row>
    <row r="41" ht="25.2" customHeight="1" spans="1:15">
      <c r="A41" s="17">
        <v>19</v>
      </c>
      <c r="B41" s="14"/>
      <c r="C41" s="10" t="s">
        <v>165</v>
      </c>
      <c r="D41" s="10" t="s">
        <v>166</v>
      </c>
      <c r="E41" s="10" t="s">
        <v>37</v>
      </c>
      <c r="F41" s="10" t="s">
        <v>167</v>
      </c>
      <c r="G41" s="10">
        <v>10</v>
      </c>
      <c r="H41" s="10" t="s">
        <v>168</v>
      </c>
      <c r="I41" s="34">
        <v>1.8</v>
      </c>
      <c r="J41" s="23" t="s">
        <v>23</v>
      </c>
      <c r="K41" s="28">
        <v>91</v>
      </c>
      <c r="L41" s="22">
        <v>455</v>
      </c>
      <c r="M41" s="22">
        <v>273</v>
      </c>
      <c r="N41" s="34">
        <v>182</v>
      </c>
      <c r="O41" s="38"/>
    </row>
    <row r="42" ht="25.2" customHeight="1" spans="1:15">
      <c r="A42" s="17">
        <v>20</v>
      </c>
      <c r="B42" s="14"/>
      <c r="C42" s="10" t="s">
        <v>169</v>
      </c>
      <c r="D42" s="10" t="s">
        <v>170</v>
      </c>
      <c r="E42" s="10" t="s">
        <v>146</v>
      </c>
      <c r="F42" s="10" t="s">
        <v>171</v>
      </c>
      <c r="G42" s="10">
        <v>20</v>
      </c>
      <c r="H42" s="10" t="s">
        <v>172</v>
      </c>
      <c r="I42" s="34">
        <v>1.8</v>
      </c>
      <c r="J42" s="23" t="s">
        <v>23</v>
      </c>
      <c r="K42" s="28">
        <v>91</v>
      </c>
      <c r="L42" s="22">
        <v>910</v>
      </c>
      <c r="M42" s="22">
        <v>546</v>
      </c>
      <c r="N42" s="34">
        <v>364</v>
      </c>
      <c r="O42" s="38"/>
    </row>
    <row r="43" ht="25.2" customHeight="1" spans="1:15">
      <c r="A43" s="17">
        <v>21</v>
      </c>
      <c r="B43" s="14"/>
      <c r="C43" s="10" t="s">
        <v>173</v>
      </c>
      <c r="D43" s="10" t="s">
        <v>174</v>
      </c>
      <c r="E43" s="10" t="s">
        <v>37</v>
      </c>
      <c r="F43" s="10" t="s">
        <v>175</v>
      </c>
      <c r="G43" s="10">
        <v>10</v>
      </c>
      <c r="H43" s="10" t="s">
        <v>176</v>
      </c>
      <c r="I43" s="34">
        <v>1.8</v>
      </c>
      <c r="J43" s="23" t="s">
        <v>23</v>
      </c>
      <c r="K43" s="28">
        <v>91</v>
      </c>
      <c r="L43" s="22">
        <v>455</v>
      </c>
      <c r="M43" s="22">
        <v>273</v>
      </c>
      <c r="N43" s="34">
        <v>182</v>
      </c>
      <c r="O43" s="38"/>
    </row>
    <row r="44" ht="25.2" customHeight="1" spans="1:15">
      <c r="A44" s="17">
        <v>22</v>
      </c>
      <c r="B44" s="14"/>
      <c r="C44" s="10" t="s">
        <v>177</v>
      </c>
      <c r="D44" s="10" t="s">
        <v>178</v>
      </c>
      <c r="E44" s="10" t="s">
        <v>37</v>
      </c>
      <c r="F44" s="10" t="s">
        <v>179</v>
      </c>
      <c r="G44" s="10">
        <v>10</v>
      </c>
      <c r="H44" s="10" t="s">
        <v>180</v>
      </c>
      <c r="I44" s="34">
        <v>1.8</v>
      </c>
      <c r="J44" s="23" t="s">
        <v>23</v>
      </c>
      <c r="K44" s="28">
        <v>91</v>
      </c>
      <c r="L44" s="22">
        <v>455</v>
      </c>
      <c r="M44" s="22">
        <v>273</v>
      </c>
      <c r="N44" s="34">
        <v>182</v>
      </c>
      <c r="O44" s="38"/>
    </row>
    <row r="45" ht="25.2" customHeight="1" spans="1:15">
      <c r="A45" s="17">
        <v>23</v>
      </c>
      <c r="B45" s="14"/>
      <c r="C45" s="10" t="s">
        <v>181</v>
      </c>
      <c r="D45" s="10" t="s">
        <v>182</v>
      </c>
      <c r="E45" s="10" t="s">
        <v>37</v>
      </c>
      <c r="F45" s="10" t="s">
        <v>183</v>
      </c>
      <c r="G45" s="10">
        <v>5</v>
      </c>
      <c r="H45" s="10" t="s">
        <v>184</v>
      </c>
      <c r="I45" s="34">
        <v>1.8</v>
      </c>
      <c r="J45" s="23" t="s">
        <v>23</v>
      </c>
      <c r="K45" s="28">
        <v>91</v>
      </c>
      <c r="L45" s="22">
        <v>227.5</v>
      </c>
      <c r="M45" s="22">
        <v>136.5</v>
      </c>
      <c r="N45" s="34">
        <v>91</v>
      </c>
      <c r="O45" s="38"/>
    </row>
    <row r="46" ht="25.2" customHeight="1" spans="1:15">
      <c r="A46" s="17">
        <v>24</v>
      </c>
      <c r="B46" s="14"/>
      <c r="C46" s="10" t="s">
        <v>185</v>
      </c>
      <c r="D46" s="10" t="s">
        <v>186</v>
      </c>
      <c r="E46" s="10" t="s">
        <v>37</v>
      </c>
      <c r="F46" s="10" t="s">
        <v>187</v>
      </c>
      <c r="G46" s="10">
        <v>5</v>
      </c>
      <c r="H46" s="10" t="s">
        <v>188</v>
      </c>
      <c r="I46" s="34">
        <v>1.8</v>
      </c>
      <c r="J46" s="23" t="s">
        <v>23</v>
      </c>
      <c r="K46" s="28">
        <v>91</v>
      </c>
      <c r="L46" s="22">
        <v>227.5</v>
      </c>
      <c r="M46" s="22">
        <v>136.5</v>
      </c>
      <c r="N46" s="34">
        <v>91</v>
      </c>
      <c r="O46" s="38"/>
    </row>
    <row r="47" ht="25.2" customHeight="1" spans="1:15">
      <c r="A47" s="17">
        <v>25</v>
      </c>
      <c r="B47" s="14"/>
      <c r="C47" s="10" t="s">
        <v>189</v>
      </c>
      <c r="D47" s="10" t="s">
        <v>190</v>
      </c>
      <c r="E47" s="10" t="s">
        <v>37</v>
      </c>
      <c r="F47" s="10" t="s">
        <v>191</v>
      </c>
      <c r="G47" s="10">
        <v>10</v>
      </c>
      <c r="H47" s="10" t="s">
        <v>192</v>
      </c>
      <c r="I47" s="22">
        <v>1.8</v>
      </c>
      <c r="J47" s="23" t="s">
        <v>23</v>
      </c>
      <c r="K47" s="28">
        <v>91</v>
      </c>
      <c r="L47" s="22">
        <v>455</v>
      </c>
      <c r="M47" s="22">
        <v>273</v>
      </c>
      <c r="N47" s="34">
        <v>182</v>
      </c>
      <c r="O47" s="38"/>
    </row>
    <row r="48" ht="25.2" customHeight="1" spans="1:15">
      <c r="A48" s="17">
        <v>26</v>
      </c>
      <c r="B48" s="14"/>
      <c r="C48" s="10" t="s">
        <v>193</v>
      </c>
      <c r="D48" s="10" t="s">
        <v>194</v>
      </c>
      <c r="E48" s="10" t="s">
        <v>37</v>
      </c>
      <c r="F48" s="10" t="s">
        <v>195</v>
      </c>
      <c r="G48" s="10">
        <v>10</v>
      </c>
      <c r="H48" s="10" t="s">
        <v>196</v>
      </c>
      <c r="I48" s="22">
        <v>1.8</v>
      </c>
      <c r="J48" s="23" t="s">
        <v>23</v>
      </c>
      <c r="K48" s="28">
        <v>91</v>
      </c>
      <c r="L48" s="22">
        <v>455</v>
      </c>
      <c r="M48" s="22">
        <v>273</v>
      </c>
      <c r="N48" s="34">
        <v>182</v>
      </c>
      <c r="O48" s="38"/>
    </row>
    <row r="49" ht="25.2" customHeight="1" spans="1:15">
      <c r="A49" s="17">
        <v>27</v>
      </c>
      <c r="B49" s="14"/>
      <c r="C49" s="10" t="s">
        <v>197</v>
      </c>
      <c r="D49" s="10" t="s">
        <v>198</v>
      </c>
      <c r="E49" s="10" t="s">
        <v>26</v>
      </c>
      <c r="F49" s="10" t="s">
        <v>199</v>
      </c>
      <c r="G49" s="10">
        <v>20</v>
      </c>
      <c r="H49" s="10" t="s">
        <v>200</v>
      </c>
      <c r="I49" s="22">
        <v>1.8</v>
      </c>
      <c r="J49" s="23" t="s">
        <v>23</v>
      </c>
      <c r="K49" s="28">
        <v>91</v>
      </c>
      <c r="L49" s="22">
        <v>910</v>
      </c>
      <c r="M49" s="22">
        <v>546</v>
      </c>
      <c r="N49" s="34">
        <v>364</v>
      </c>
      <c r="O49" s="38"/>
    </row>
    <row r="50" ht="25.2" customHeight="1" spans="1:15">
      <c r="A50" s="17">
        <v>28</v>
      </c>
      <c r="B50" s="14"/>
      <c r="C50" s="10" t="s">
        <v>201</v>
      </c>
      <c r="D50" s="10" t="s">
        <v>202</v>
      </c>
      <c r="E50" s="10" t="s">
        <v>146</v>
      </c>
      <c r="F50" s="10" t="s">
        <v>203</v>
      </c>
      <c r="G50" s="10">
        <v>5</v>
      </c>
      <c r="H50" s="10" t="s">
        <v>204</v>
      </c>
      <c r="I50" s="34">
        <v>1.8</v>
      </c>
      <c r="J50" s="23" t="s">
        <v>23</v>
      </c>
      <c r="K50" s="28">
        <v>91</v>
      </c>
      <c r="L50" s="22">
        <v>227.5</v>
      </c>
      <c r="M50" s="22">
        <v>136.5</v>
      </c>
      <c r="N50" s="34">
        <v>91</v>
      </c>
      <c r="O50" s="38"/>
    </row>
    <row r="51" ht="25.2" customHeight="1" spans="1:15">
      <c r="A51" s="17">
        <v>29</v>
      </c>
      <c r="B51" s="14"/>
      <c r="C51" s="10" t="s">
        <v>205</v>
      </c>
      <c r="D51" s="10" t="s">
        <v>206</v>
      </c>
      <c r="E51" s="10" t="s">
        <v>37</v>
      </c>
      <c r="F51" s="10" t="s">
        <v>207</v>
      </c>
      <c r="G51" s="10">
        <v>20</v>
      </c>
      <c r="H51" s="10" t="s">
        <v>208</v>
      </c>
      <c r="I51" s="34">
        <v>1.8</v>
      </c>
      <c r="J51" s="23" t="s">
        <v>23</v>
      </c>
      <c r="K51" s="28">
        <v>91</v>
      </c>
      <c r="L51" s="22">
        <v>910</v>
      </c>
      <c r="M51" s="22">
        <v>546</v>
      </c>
      <c r="N51" s="34">
        <v>364</v>
      </c>
      <c r="O51" s="38"/>
    </row>
    <row r="52" ht="25.2" customHeight="1" spans="1:15">
      <c r="A52" s="17">
        <v>30</v>
      </c>
      <c r="B52" s="14"/>
      <c r="C52" s="10" t="s">
        <v>209</v>
      </c>
      <c r="D52" s="10" t="s">
        <v>210</v>
      </c>
      <c r="E52" s="10" t="s">
        <v>94</v>
      </c>
      <c r="F52" s="10" t="s">
        <v>211</v>
      </c>
      <c r="G52" s="10">
        <v>10</v>
      </c>
      <c r="H52" s="10" t="s">
        <v>212</v>
      </c>
      <c r="I52" s="34">
        <v>1.8</v>
      </c>
      <c r="J52" s="23" t="s">
        <v>23</v>
      </c>
      <c r="K52" s="28">
        <v>91</v>
      </c>
      <c r="L52" s="22">
        <v>455</v>
      </c>
      <c r="M52" s="22">
        <v>273</v>
      </c>
      <c r="N52" s="34">
        <v>182</v>
      </c>
      <c r="O52" s="38"/>
    </row>
    <row r="53" ht="25.2" customHeight="1" spans="1:15">
      <c r="A53" s="17">
        <v>31</v>
      </c>
      <c r="B53" s="14"/>
      <c r="C53" s="10" t="s">
        <v>213</v>
      </c>
      <c r="D53" s="10" t="s">
        <v>214</v>
      </c>
      <c r="E53" s="10" t="s">
        <v>37</v>
      </c>
      <c r="F53" s="10" t="s">
        <v>215</v>
      </c>
      <c r="G53" s="10">
        <v>5</v>
      </c>
      <c r="H53" s="10" t="s">
        <v>216</v>
      </c>
      <c r="I53" s="34">
        <v>1.8</v>
      </c>
      <c r="J53" s="23" t="s">
        <v>23</v>
      </c>
      <c r="K53" s="28">
        <v>91</v>
      </c>
      <c r="L53" s="22">
        <v>227.5</v>
      </c>
      <c r="M53" s="22">
        <v>136.5</v>
      </c>
      <c r="N53" s="34">
        <v>91</v>
      </c>
      <c r="O53" s="38"/>
    </row>
    <row r="54" ht="25.2" customHeight="1" spans="1:15">
      <c r="A54" s="17">
        <v>32</v>
      </c>
      <c r="B54" s="14"/>
      <c r="C54" s="10" t="s">
        <v>217</v>
      </c>
      <c r="D54" s="10" t="s">
        <v>218</v>
      </c>
      <c r="E54" s="10" t="s">
        <v>37</v>
      </c>
      <c r="F54" s="10" t="s">
        <v>219</v>
      </c>
      <c r="G54" s="10">
        <v>10</v>
      </c>
      <c r="H54" s="10" t="s">
        <v>220</v>
      </c>
      <c r="I54" s="34">
        <v>1.8</v>
      </c>
      <c r="J54" s="23" t="s">
        <v>23</v>
      </c>
      <c r="K54" s="28">
        <v>91</v>
      </c>
      <c r="L54" s="22">
        <v>455</v>
      </c>
      <c r="M54" s="22">
        <v>273</v>
      </c>
      <c r="N54" s="34">
        <v>182</v>
      </c>
      <c r="O54" s="38"/>
    </row>
    <row r="55" ht="25.2" customHeight="1" spans="1:15">
      <c r="A55" s="17">
        <v>33</v>
      </c>
      <c r="B55" s="14"/>
      <c r="C55" s="10" t="s">
        <v>221</v>
      </c>
      <c r="D55" s="10" t="s">
        <v>222</v>
      </c>
      <c r="E55" s="10" t="s">
        <v>26</v>
      </c>
      <c r="F55" s="10" t="s">
        <v>223</v>
      </c>
      <c r="G55" s="10">
        <v>5</v>
      </c>
      <c r="H55" s="10" t="s">
        <v>224</v>
      </c>
      <c r="I55" s="34">
        <v>1.8</v>
      </c>
      <c r="J55" s="23" t="s">
        <v>23</v>
      </c>
      <c r="K55" s="28">
        <v>91</v>
      </c>
      <c r="L55" s="22">
        <v>227.5</v>
      </c>
      <c r="M55" s="22">
        <v>136.5</v>
      </c>
      <c r="N55" s="34">
        <v>91</v>
      </c>
      <c r="O55" s="38"/>
    </row>
    <row r="56" ht="25.2" customHeight="1" spans="1:15">
      <c r="A56" s="17">
        <v>34</v>
      </c>
      <c r="B56" s="14"/>
      <c r="C56" s="10" t="s">
        <v>225</v>
      </c>
      <c r="D56" s="10" t="s">
        <v>226</v>
      </c>
      <c r="E56" s="10" t="s">
        <v>37</v>
      </c>
      <c r="F56" s="10" t="s">
        <v>227</v>
      </c>
      <c r="G56" s="10">
        <v>15</v>
      </c>
      <c r="H56" s="10" t="s">
        <v>228</v>
      </c>
      <c r="I56" s="34">
        <v>1.8</v>
      </c>
      <c r="J56" s="23" t="s">
        <v>23</v>
      </c>
      <c r="K56" s="28">
        <v>91</v>
      </c>
      <c r="L56" s="22">
        <v>682.5</v>
      </c>
      <c r="M56" s="22">
        <v>409.5</v>
      </c>
      <c r="N56" s="34">
        <v>273</v>
      </c>
      <c r="O56" s="38"/>
    </row>
    <row r="57" ht="25.2" customHeight="1" spans="1:15">
      <c r="A57" s="17">
        <v>35</v>
      </c>
      <c r="B57" s="14"/>
      <c r="C57" s="10" t="s">
        <v>229</v>
      </c>
      <c r="D57" s="10" t="s">
        <v>230</v>
      </c>
      <c r="E57" s="10" t="s">
        <v>37</v>
      </c>
      <c r="F57" s="10" t="s">
        <v>231</v>
      </c>
      <c r="G57" s="10">
        <v>5</v>
      </c>
      <c r="H57" s="10" t="s">
        <v>232</v>
      </c>
      <c r="I57" s="22">
        <v>1.8</v>
      </c>
      <c r="J57" s="23" t="s">
        <v>23</v>
      </c>
      <c r="K57" s="28">
        <v>91</v>
      </c>
      <c r="L57" s="22">
        <v>227.5</v>
      </c>
      <c r="M57" s="22">
        <v>136.5</v>
      </c>
      <c r="N57" s="34">
        <v>91</v>
      </c>
      <c r="O57" s="38"/>
    </row>
    <row r="58" ht="25.2" customHeight="1" spans="1:15">
      <c r="A58" s="17">
        <v>36</v>
      </c>
      <c r="B58" s="14"/>
      <c r="C58" s="10" t="s">
        <v>233</v>
      </c>
      <c r="D58" s="10" t="s">
        <v>234</v>
      </c>
      <c r="E58" s="10" t="s">
        <v>146</v>
      </c>
      <c r="F58" s="10" t="s">
        <v>235</v>
      </c>
      <c r="G58" s="10">
        <v>10</v>
      </c>
      <c r="H58" s="10" t="s">
        <v>236</v>
      </c>
      <c r="I58" s="22">
        <v>1.8</v>
      </c>
      <c r="J58" s="23" t="s">
        <v>23</v>
      </c>
      <c r="K58" s="28">
        <v>91</v>
      </c>
      <c r="L58" s="22">
        <v>455</v>
      </c>
      <c r="M58" s="22">
        <v>273</v>
      </c>
      <c r="N58" s="34">
        <v>182</v>
      </c>
      <c r="O58" s="38"/>
    </row>
    <row r="59" ht="25.2" customHeight="1" spans="1:15">
      <c r="A59" s="17">
        <v>37</v>
      </c>
      <c r="B59" s="14"/>
      <c r="C59" s="10" t="s">
        <v>237</v>
      </c>
      <c r="D59" s="10" t="s">
        <v>238</v>
      </c>
      <c r="E59" s="10" t="s">
        <v>37</v>
      </c>
      <c r="F59" s="10" t="s">
        <v>239</v>
      </c>
      <c r="G59" s="10">
        <v>3</v>
      </c>
      <c r="H59" s="10" t="s">
        <v>236</v>
      </c>
      <c r="I59" s="22">
        <v>1.8</v>
      </c>
      <c r="J59" s="23" t="s">
        <v>23</v>
      </c>
      <c r="K59" s="28">
        <v>91</v>
      </c>
      <c r="L59" s="22">
        <v>136.5</v>
      </c>
      <c r="M59" s="22">
        <v>81.9</v>
      </c>
      <c r="N59" s="34">
        <v>54.6</v>
      </c>
      <c r="O59" s="38"/>
    </row>
    <row r="60" ht="25.2" customHeight="1" spans="1:15">
      <c r="A60" s="17">
        <v>38</v>
      </c>
      <c r="B60" s="14"/>
      <c r="C60" s="10" t="s">
        <v>240</v>
      </c>
      <c r="D60" s="10" t="s">
        <v>241</v>
      </c>
      <c r="E60" s="10" t="s">
        <v>94</v>
      </c>
      <c r="F60" s="10" t="s">
        <v>242</v>
      </c>
      <c r="G60" s="10">
        <v>10</v>
      </c>
      <c r="H60" s="10" t="s">
        <v>243</v>
      </c>
      <c r="I60" s="34">
        <v>1.8</v>
      </c>
      <c r="J60" s="23" t="s">
        <v>23</v>
      </c>
      <c r="K60" s="28">
        <v>91</v>
      </c>
      <c r="L60" s="22">
        <v>455</v>
      </c>
      <c r="M60" s="22">
        <v>273</v>
      </c>
      <c r="N60" s="34">
        <v>182</v>
      </c>
      <c r="O60" s="38"/>
    </row>
    <row r="61" ht="25.2" customHeight="1" spans="1:15">
      <c r="A61" s="17">
        <v>39</v>
      </c>
      <c r="B61" s="14"/>
      <c r="C61" s="10" t="s">
        <v>244</v>
      </c>
      <c r="D61" s="10" t="s">
        <v>245</v>
      </c>
      <c r="E61" s="10" t="s">
        <v>37</v>
      </c>
      <c r="F61" s="10" t="s">
        <v>246</v>
      </c>
      <c r="G61" s="10">
        <v>20</v>
      </c>
      <c r="H61" s="10" t="s">
        <v>243</v>
      </c>
      <c r="I61" s="34">
        <v>1.8</v>
      </c>
      <c r="J61" s="23" t="s">
        <v>23</v>
      </c>
      <c r="K61" s="28">
        <v>91</v>
      </c>
      <c r="L61" s="22">
        <v>910</v>
      </c>
      <c r="M61" s="22">
        <v>546</v>
      </c>
      <c r="N61" s="34">
        <v>364</v>
      </c>
      <c r="O61" s="38"/>
    </row>
    <row r="62" ht="25.2" customHeight="1" spans="1:15">
      <c r="A62" s="17">
        <v>40</v>
      </c>
      <c r="B62" s="14"/>
      <c r="C62" s="10" t="s">
        <v>247</v>
      </c>
      <c r="D62" s="10" t="s">
        <v>248</v>
      </c>
      <c r="E62" s="10" t="s">
        <v>37</v>
      </c>
      <c r="F62" s="10" t="s">
        <v>249</v>
      </c>
      <c r="G62" s="10">
        <v>9</v>
      </c>
      <c r="H62" s="10" t="s">
        <v>243</v>
      </c>
      <c r="I62" s="34">
        <v>1.8</v>
      </c>
      <c r="J62" s="23" t="s">
        <v>23</v>
      </c>
      <c r="K62" s="28">
        <v>91</v>
      </c>
      <c r="L62" s="22">
        <v>409.5</v>
      </c>
      <c r="M62" s="22">
        <v>245.7</v>
      </c>
      <c r="N62" s="34">
        <v>163.8</v>
      </c>
      <c r="O62" s="38"/>
    </row>
    <row r="63" ht="25.2" customHeight="1" spans="1:15">
      <c r="A63" s="17">
        <v>41</v>
      </c>
      <c r="B63" s="14"/>
      <c r="C63" s="10" t="s">
        <v>250</v>
      </c>
      <c r="D63" s="10" t="s">
        <v>84</v>
      </c>
      <c r="E63" s="10" t="s">
        <v>37</v>
      </c>
      <c r="F63" s="10" t="s">
        <v>251</v>
      </c>
      <c r="G63" s="10">
        <v>20</v>
      </c>
      <c r="H63" s="10" t="s">
        <v>252</v>
      </c>
      <c r="I63" s="34">
        <v>1.8</v>
      </c>
      <c r="J63" s="23" t="s">
        <v>23</v>
      </c>
      <c r="K63" s="28">
        <v>41</v>
      </c>
      <c r="L63" s="22">
        <v>410</v>
      </c>
      <c r="M63" s="22">
        <v>246</v>
      </c>
      <c r="N63" s="34">
        <v>164</v>
      </c>
      <c r="O63" s="23" t="s">
        <v>253</v>
      </c>
    </row>
    <row r="64" ht="25.2" customHeight="1" spans="1:15">
      <c r="A64" s="17">
        <v>42</v>
      </c>
      <c r="B64" s="14"/>
      <c r="C64" s="10" t="s">
        <v>254</v>
      </c>
      <c r="D64" s="10" t="s">
        <v>255</v>
      </c>
      <c r="E64" s="10" t="s">
        <v>37</v>
      </c>
      <c r="F64" s="10" t="s">
        <v>256</v>
      </c>
      <c r="G64" s="10">
        <v>10</v>
      </c>
      <c r="H64" s="10" t="s">
        <v>257</v>
      </c>
      <c r="I64" s="22">
        <v>1.8</v>
      </c>
      <c r="J64" s="23" t="s">
        <v>23</v>
      </c>
      <c r="K64" s="28">
        <v>91</v>
      </c>
      <c r="L64" s="22">
        <v>455</v>
      </c>
      <c r="M64" s="22">
        <v>273</v>
      </c>
      <c r="N64" s="34">
        <v>182</v>
      </c>
      <c r="O64" s="38"/>
    </row>
    <row r="65" ht="25.2" customHeight="1" spans="1:15">
      <c r="A65" s="17">
        <v>43</v>
      </c>
      <c r="B65" s="14"/>
      <c r="C65" s="10" t="s">
        <v>258</v>
      </c>
      <c r="D65" s="10" t="s">
        <v>259</v>
      </c>
      <c r="E65" s="10" t="s">
        <v>37</v>
      </c>
      <c r="F65" s="10" t="s">
        <v>260</v>
      </c>
      <c r="G65" s="10">
        <v>20</v>
      </c>
      <c r="H65" s="10" t="s">
        <v>261</v>
      </c>
      <c r="I65" s="22">
        <v>1.8</v>
      </c>
      <c r="J65" s="23" t="s">
        <v>23</v>
      </c>
      <c r="K65" s="28">
        <v>91</v>
      </c>
      <c r="L65" s="22">
        <v>910</v>
      </c>
      <c r="M65" s="22">
        <v>546</v>
      </c>
      <c r="N65" s="34">
        <v>364</v>
      </c>
      <c r="O65" s="38"/>
    </row>
    <row r="66" ht="25.2" customHeight="1" spans="1:15">
      <c r="A66" s="17">
        <v>44</v>
      </c>
      <c r="B66" s="14"/>
      <c r="C66" s="10" t="s">
        <v>262</v>
      </c>
      <c r="D66" s="10" t="s">
        <v>263</v>
      </c>
      <c r="E66" s="10" t="s">
        <v>146</v>
      </c>
      <c r="F66" s="10" t="s">
        <v>264</v>
      </c>
      <c r="G66" s="10">
        <v>10</v>
      </c>
      <c r="H66" s="10" t="s">
        <v>265</v>
      </c>
      <c r="I66" s="22">
        <v>1.8</v>
      </c>
      <c r="J66" s="23" t="s">
        <v>23</v>
      </c>
      <c r="K66" s="28">
        <v>91</v>
      </c>
      <c r="L66" s="22">
        <v>455</v>
      </c>
      <c r="M66" s="22">
        <v>273</v>
      </c>
      <c r="N66" s="34">
        <v>182</v>
      </c>
      <c r="O66" s="38"/>
    </row>
    <row r="67" ht="25.2" customHeight="1" spans="1:15">
      <c r="A67" s="17">
        <v>45</v>
      </c>
      <c r="B67" s="14"/>
      <c r="C67" s="10" t="s">
        <v>266</v>
      </c>
      <c r="D67" s="10" t="s">
        <v>267</v>
      </c>
      <c r="E67" s="10" t="s">
        <v>37</v>
      </c>
      <c r="F67" s="10" t="s">
        <v>268</v>
      </c>
      <c r="G67" s="10">
        <v>20</v>
      </c>
      <c r="H67" s="10" t="s">
        <v>269</v>
      </c>
      <c r="I67" s="34">
        <v>1.8</v>
      </c>
      <c r="J67" s="23" t="s">
        <v>23</v>
      </c>
      <c r="K67" s="28">
        <v>91</v>
      </c>
      <c r="L67" s="22">
        <v>910</v>
      </c>
      <c r="M67" s="22">
        <v>546</v>
      </c>
      <c r="N67" s="34">
        <v>364</v>
      </c>
      <c r="O67" s="38"/>
    </row>
    <row r="68" ht="25.2" customHeight="1" spans="1:15">
      <c r="A68" s="17">
        <v>46</v>
      </c>
      <c r="B68" s="14"/>
      <c r="C68" s="10" t="s">
        <v>270</v>
      </c>
      <c r="D68" s="10" t="s">
        <v>271</v>
      </c>
      <c r="E68" s="10" t="s">
        <v>37</v>
      </c>
      <c r="F68" s="10" t="s">
        <v>272</v>
      </c>
      <c r="G68" s="10">
        <v>14</v>
      </c>
      <c r="H68" s="10" t="s">
        <v>273</v>
      </c>
      <c r="I68" s="34">
        <v>1.8</v>
      </c>
      <c r="J68" s="23" t="s">
        <v>23</v>
      </c>
      <c r="K68" s="28">
        <v>91</v>
      </c>
      <c r="L68" s="22">
        <v>637</v>
      </c>
      <c r="M68" s="22">
        <v>382.2</v>
      </c>
      <c r="N68" s="34">
        <v>254.8</v>
      </c>
      <c r="O68" s="38"/>
    </row>
    <row r="69" ht="25.2" customHeight="1" spans="1:15">
      <c r="A69" s="17">
        <v>47</v>
      </c>
      <c r="B69" s="14"/>
      <c r="C69" s="10" t="s">
        <v>274</v>
      </c>
      <c r="D69" s="10" t="s">
        <v>275</v>
      </c>
      <c r="E69" s="10" t="s">
        <v>37</v>
      </c>
      <c r="F69" s="10" t="s">
        <v>276</v>
      </c>
      <c r="G69" s="10">
        <v>10</v>
      </c>
      <c r="H69" s="10" t="s">
        <v>277</v>
      </c>
      <c r="I69" s="34">
        <v>1.8</v>
      </c>
      <c r="J69" s="23" t="s">
        <v>23</v>
      </c>
      <c r="K69" s="28">
        <v>91</v>
      </c>
      <c r="L69" s="22">
        <v>455</v>
      </c>
      <c r="M69" s="22">
        <v>273</v>
      </c>
      <c r="N69" s="34">
        <v>182</v>
      </c>
      <c r="O69" s="38"/>
    </row>
    <row r="70" ht="25.2" customHeight="1" spans="1:15">
      <c r="A70" s="17">
        <v>48</v>
      </c>
      <c r="B70" s="14"/>
      <c r="C70" s="10" t="s">
        <v>278</v>
      </c>
      <c r="D70" s="10" t="s">
        <v>279</v>
      </c>
      <c r="E70" s="10" t="s">
        <v>37</v>
      </c>
      <c r="F70" s="10" t="s">
        <v>280</v>
      </c>
      <c r="G70" s="10">
        <v>10</v>
      </c>
      <c r="H70" s="10" t="s">
        <v>281</v>
      </c>
      <c r="I70" s="34">
        <v>1.8</v>
      </c>
      <c r="J70" s="23" t="s">
        <v>23</v>
      </c>
      <c r="K70" s="28">
        <v>91</v>
      </c>
      <c r="L70" s="22">
        <v>455</v>
      </c>
      <c r="M70" s="22">
        <v>273</v>
      </c>
      <c r="N70" s="34">
        <v>182</v>
      </c>
      <c r="O70" s="38"/>
    </row>
    <row r="71" ht="25.2" customHeight="1" spans="1:15">
      <c r="A71" s="17">
        <v>49</v>
      </c>
      <c r="B71" s="14"/>
      <c r="C71" s="10" t="s">
        <v>282</v>
      </c>
      <c r="D71" s="10" t="s">
        <v>283</v>
      </c>
      <c r="E71" s="10" t="s">
        <v>146</v>
      </c>
      <c r="F71" s="10" t="s">
        <v>284</v>
      </c>
      <c r="G71" s="10">
        <v>20</v>
      </c>
      <c r="H71" s="10" t="s">
        <v>285</v>
      </c>
      <c r="I71" s="34">
        <v>1.8</v>
      </c>
      <c r="J71" s="23" t="s">
        <v>23</v>
      </c>
      <c r="K71" s="28">
        <v>91</v>
      </c>
      <c r="L71" s="22">
        <v>910</v>
      </c>
      <c r="M71" s="22">
        <v>546</v>
      </c>
      <c r="N71" s="34">
        <v>364</v>
      </c>
      <c r="O71" s="38"/>
    </row>
    <row r="72" ht="25.2" customHeight="1" spans="1:15">
      <c r="A72" s="17">
        <v>50</v>
      </c>
      <c r="B72" s="14"/>
      <c r="C72" s="10" t="s">
        <v>286</v>
      </c>
      <c r="D72" s="10" t="s">
        <v>218</v>
      </c>
      <c r="E72" s="10" t="s">
        <v>37</v>
      </c>
      <c r="F72" s="10" t="s">
        <v>287</v>
      </c>
      <c r="G72" s="10">
        <v>10</v>
      </c>
      <c r="H72" s="10" t="s">
        <v>288</v>
      </c>
      <c r="I72" s="34">
        <v>1.8</v>
      </c>
      <c r="J72" s="23" t="s">
        <v>23</v>
      </c>
      <c r="K72" s="28">
        <v>91</v>
      </c>
      <c r="L72" s="22">
        <v>455</v>
      </c>
      <c r="M72" s="22">
        <v>273</v>
      </c>
      <c r="N72" s="34">
        <v>182</v>
      </c>
      <c r="O72" s="38"/>
    </row>
    <row r="73" ht="25.2" customHeight="1" spans="1:15">
      <c r="A73" s="17">
        <v>51</v>
      </c>
      <c r="B73" s="14"/>
      <c r="C73" s="10" t="s">
        <v>289</v>
      </c>
      <c r="D73" s="10" t="s">
        <v>290</v>
      </c>
      <c r="E73" s="10" t="s">
        <v>26</v>
      </c>
      <c r="F73" s="10" t="s">
        <v>291</v>
      </c>
      <c r="G73" s="10">
        <v>10</v>
      </c>
      <c r="H73" s="10" t="s">
        <v>292</v>
      </c>
      <c r="I73" s="34">
        <v>1.8</v>
      </c>
      <c r="J73" s="23" t="s">
        <v>23</v>
      </c>
      <c r="K73" s="28">
        <v>91</v>
      </c>
      <c r="L73" s="22">
        <v>455</v>
      </c>
      <c r="M73" s="22">
        <v>273</v>
      </c>
      <c r="N73" s="34">
        <v>182</v>
      </c>
      <c r="O73" s="38"/>
    </row>
    <row r="74" ht="25.2" customHeight="1" spans="1:15">
      <c r="A74" s="17">
        <v>52</v>
      </c>
      <c r="B74" s="14"/>
      <c r="C74" s="10" t="s">
        <v>293</v>
      </c>
      <c r="D74" s="10" t="s">
        <v>294</v>
      </c>
      <c r="E74" s="10" t="s">
        <v>37</v>
      </c>
      <c r="F74" s="10" t="s">
        <v>295</v>
      </c>
      <c r="G74" s="10">
        <v>20</v>
      </c>
      <c r="H74" s="10" t="s">
        <v>296</v>
      </c>
      <c r="I74" s="34">
        <v>1.8</v>
      </c>
      <c r="J74" s="23" t="s">
        <v>23</v>
      </c>
      <c r="K74" s="28">
        <v>91</v>
      </c>
      <c r="L74" s="22">
        <v>815.2</v>
      </c>
      <c r="M74" s="22">
        <v>489.12</v>
      </c>
      <c r="N74" s="34">
        <v>326.08</v>
      </c>
      <c r="O74" s="23" t="s">
        <v>297</v>
      </c>
    </row>
    <row r="75" s="1" customFormat="1" ht="25.2" customHeight="1" spans="1:15">
      <c r="A75" s="17">
        <v>53</v>
      </c>
      <c r="B75" s="14"/>
      <c r="C75" s="10" t="s">
        <v>298</v>
      </c>
      <c r="D75" s="10" t="s">
        <v>299</v>
      </c>
      <c r="E75" s="10" t="s">
        <v>37</v>
      </c>
      <c r="F75" s="10" t="s">
        <v>300</v>
      </c>
      <c r="G75" s="10">
        <v>20</v>
      </c>
      <c r="H75" s="10" t="s">
        <v>301</v>
      </c>
      <c r="I75" s="34">
        <v>1.75</v>
      </c>
      <c r="J75" s="23" t="s">
        <v>23</v>
      </c>
      <c r="K75" s="28">
        <v>91</v>
      </c>
      <c r="L75" s="22">
        <v>884.72</v>
      </c>
      <c r="M75" s="22">
        <v>530.83</v>
      </c>
      <c r="N75" s="34">
        <v>353.89</v>
      </c>
      <c r="O75" s="38"/>
    </row>
    <row r="76" ht="25.2" customHeight="1" spans="1:15">
      <c r="A76" s="17">
        <v>54</v>
      </c>
      <c r="B76" s="14"/>
      <c r="C76" s="10" t="s">
        <v>302</v>
      </c>
      <c r="D76" s="10" t="s">
        <v>145</v>
      </c>
      <c r="E76" s="10" t="s">
        <v>26</v>
      </c>
      <c r="F76" s="10" t="s">
        <v>303</v>
      </c>
      <c r="G76" s="10">
        <v>20</v>
      </c>
      <c r="H76" s="10" t="s">
        <v>304</v>
      </c>
      <c r="I76" s="10">
        <v>1.75</v>
      </c>
      <c r="J76" s="23" t="s">
        <v>23</v>
      </c>
      <c r="K76" s="28">
        <v>91</v>
      </c>
      <c r="L76" s="10">
        <v>884.72</v>
      </c>
      <c r="M76" s="22">
        <v>530.83</v>
      </c>
      <c r="N76" s="34">
        <v>353.89</v>
      </c>
      <c r="O76" s="38"/>
    </row>
    <row r="77" ht="25.2" customHeight="1" spans="1:15">
      <c r="A77" s="17">
        <v>55</v>
      </c>
      <c r="B77" s="14"/>
      <c r="C77" s="10" t="s">
        <v>305</v>
      </c>
      <c r="D77" s="10" t="s">
        <v>306</v>
      </c>
      <c r="E77" s="10" t="s">
        <v>26</v>
      </c>
      <c r="F77" s="10" t="s">
        <v>307</v>
      </c>
      <c r="G77" s="10">
        <v>20</v>
      </c>
      <c r="H77" s="10" t="s">
        <v>308</v>
      </c>
      <c r="I77" s="10">
        <v>1.75</v>
      </c>
      <c r="J77" s="23" t="s">
        <v>23</v>
      </c>
      <c r="K77" s="28">
        <v>91</v>
      </c>
      <c r="L77" s="10">
        <v>884.72</v>
      </c>
      <c r="M77" s="22">
        <v>530.83</v>
      </c>
      <c r="N77" s="34">
        <v>353.89</v>
      </c>
      <c r="O77" s="38"/>
    </row>
    <row r="78" s="1" customFormat="1" ht="25.2" customHeight="1" spans="1:15">
      <c r="A78" s="17">
        <v>56</v>
      </c>
      <c r="B78" s="14"/>
      <c r="C78" s="10" t="s">
        <v>309</v>
      </c>
      <c r="D78" s="10" t="s">
        <v>49</v>
      </c>
      <c r="E78" s="10" t="s">
        <v>26</v>
      </c>
      <c r="F78" s="10" t="s">
        <v>310</v>
      </c>
      <c r="G78" s="10">
        <v>10</v>
      </c>
      <c r="H78" s="10" t="s">
        <v>311</v>
      </c>
      <c r="I78" s="10">
        <v>1.75</v>
      </c>
      <c r="J78" s="23" t="s">
        <v>23</v>
      </c>
      <c r="K78" s="28">
        <v>91</v>
      </c>
      <c r="L78" s="10">
        <v>442.36</v>
      </c>
      <c r="M78" s="22">
        <v>265.42</v>
      </c>
      <c r="N78" s="22">
        <v>176.94</v>
      </c>
      <c r="O78" s="38"/>
    </row>
    <row r="79" ht="25.2" customHeight="1" spans="1:15">
      <c r="A79" s="17">
        <v>57</v>
      </c>
      <c r="B79" s="14"/>
      <c r="C79" s="10" t="s">
        <v>312</v>
      </c>
      <c r="D79" s="10" t="s">
        <v>313</v>
      </c>
      <c r="E79" s="10" t="s">
        <v>146</v>
      </c>
      <c r="F79" s="10" t="s">
        <v>314</v>
      </c>
      <c r="G79" s="10">
        <v>20</v>
      </c>
      <c r="H79" s="10" t="s">
        <v>315</v>
      </c>
      <c r="I79" s="10">
        <v>1.75</v>
      </c>
      <c r="J79" s="23" t="s">
        <v>23</v>
      </c>
      <c r="K79" s="10">
        <f>31-1+30+20</f>
        <v>80</v>
      </c>
      <c r="L79" s="10">
        <v>777.78</v>
      </c>
      <c r="M79" s="22">
        <v>466.67</v>
      </c>
      <c r="N79" s="22">
        <v>311.11</v>
      </c>
      <c r="O79" s="38"/>
    </row>
    <row r="80" s="1" customFormat="1" ht="25.2" customHeight="1" spans="1:15">
      <c r="A80" s="17">
        <v>58</v>
      </c>
      <c r="B80" s="14"/>
      <c r="C80" s="10" t="s">
        <v>316</v>
      </c>
      <c r="D80" s="10" t="s">
        <v>317</v>
      </c>
      <c r="E80" s="10" t="s">
        <v>37</v>
      </c>
      <c r="F80" s="10" t="s">
        <v>318</v>
      </c>
      <c r="G80" s="10">
        <v>10</v>
      </c>
      <c r="H80" s="10" t="s">
        <v>319</v>
      </c>
      <c r="I80" s="10">
        <v>1.75</v>
      </c>
      <c r="J80" s="23" t="s">
        <v>23</v>
      </c>
      <c r="K80" s="10">
        <f>30-26+20</f>
        <v>24</v>
      </c>
      <c r="L80" s="10">
        <v>116.67</v>
      </c>
      <c r="M80" s="22">
        <v>70</v>
      </c>
      <c r="N80" s="22">
        <v>46.67</v>
      </c>
      <c r="O80" s="38"/>
    </row>
    <row r="81" s="1" customFormat="1" ht="25.2" customHeight="1" spans="1:15">
      <c r="A81" s="17">
        <v>59</v>
      </c>
      <c r="B81" s="14"/>
      <c r="C81" s="10" t="s">
        <v>320</v>
      </c>
      <c r="D81" s="10" t="s">
        <v>321</v>
      </c>
      <c r="E81" s="10" t="s">
        <v>37</v>
      </c>
      <c r="F81" s="10" t="s">
        <v>322</v>
      </c>
      <c r="G81" s="10">
        <v>20</v>
      </c>
      <c r="H81" s="10" t="s">
        <v>323</v>
      </c>
      <c r="I81" s="10">
        <v>1.75</v>
      </c>
      <c r="J81" s="23" t="s">
        <v>23</v>
      </c>
      <c r="K81" s="10">
        <f>30-20+20</f>
        <v>30</v>
      </c>
      <c r="L81" s="10">
        <v>291.67</v>
      </c>
      <c r="M81" s="22">
        <v>175</v>
      </c>
      <c r="N81" s="22">
        <v>116.67</v>
      </c>
      <c r="O81" s="38"/>
    </row>
    <row r="82" ht="25.2" customHeight="1" spans="1:15">
      <c r="A82" s="17">
        <v>60</v>
      </c>
      <c r="B82" s="14"/>
      <c r="C82" s="10" t="s">
        <v>324</v>
      </c>
      <c r="D82" s="10" t="s">
        <v>325</v>
      </c>
      <c r="E82" s="10" t="s">
        <v>146</v>
      </c>
      <c r="F82" s="10" t="s">
        <v>326</v>
      </c>
      <c r="G82" s="10">
        <v>10</v>
      </c>
      <c r="H82" s="10" t="s">
        <v>327</v>
      </c>
      <c r="I82" s="10">
        <v>1.75</v>
      </c>
      <c r="J82" s="23" t="s">
        <v>23</v>
      </c>
      <c r="K82" s="10">
        <f>20-4</f>
        <v>16</v>
      </c>
      <c r="L82" s="10">
        <v>77.78</v>
      </c>
      <c r="M82" s="22">
        <v>46.67</v>
      </c>
      <c r="N82" s="22">
        <v>31.11</v>
      </c>
      <c r="O82" s="38"/>
    </row>
    <row r="83" ht="25.2" customHeight="1" spans="1:15">
      <c r="A83" s="13" t="s">
        <v>33</v>
      </c>
      <c r="B83" s="13"/>
      <c r="C83" s="13"/>
      <c r="D83" s="13"/>
      <c r="E83" s="13"/>
      <c r="F83" s="13"/>
      <c r="G83" s="13"/>
      <c r="H83" s="13"/>
      <c r="I83" s="25"/>
      <c r="J83" s="13"/>
      <c r="K83" s="26"/>
      <c r="L83" s="13">
        <f>SUM(L23:L82)</f>
        <v>34801.34</v>
      </c>
      <c r="M83" s="13">
        <f>SUM(M23:M82)</f>
        <v>20880.77</v>
      </c>
      <c r="N83" s="13">
        <v>13920.57</v>
      </c>
      <c r="O83" s="35"/>
    </row>
    <row r="84" ht="25.2" customHeight="1" spans="1:15">
      <c r="A84" s="13" t="s">
        <v>328</v>
      </c>
      <c r="B84" s="13"/>
      <c r="C84" s="13"/>
      <c r="D84" s="13"/>
      <c r="E84" s="13"/>
      <c r="F84" s="13"/>
      <c r="G84" s="13"/>
      <c r="H84" s="13"/>
      <c r="I84" s="25"/>
      <c r="J84" s="13"/>
      <c r="K84" s="26"/>
      <c r="L84" s="13">
        <v>43358.74</v>
      </c>
      <c r="M84" s="13">
        <v>26015.2</v>
      </c>
      <c r="N84" s="13">
        <v>17343.54</v>
      </c>
      <c r="O84" s="35"/>
    </row>
    <row r="85" spans="1:15">
      <c r="A85" s="39"/>
      <c r="B85" s="40"/>
      <c r="C85" s="41"/>
      <c r="D85" s="41"/>
      <c r="E85" s="41"/>
      <c r="F85" s="41"/>
      <c r="G85" s="40"/>
      <c r="H85" s="41"/>
      <c r="I85" s="42"/>
      <c r="J85" s="43"/>
      <c r="K85" s="44"/>
      <c r="L85" s="45"/>
      <c r="M85" s="45"/>
      <c r="N85" s="45"/>
      <c r="O85" s="41"/>
    </row>
  </sheetData>
  <mergeCells count="9">
    <mergeCell ref="A1:O1"/>
    <mergeCell ref="A2:O2"/>
    <mergeCell ref="A7:K7"/>
    <mergeCell ref="A22:K22"/>
    <mergeCell ref="A83:K83"/>
    <mergeCell ref="A84:K84"/>
    <mergeCell ref="B4:B6"/>
    <mergeCell ref="B8:B21"/>
    <mergeCell ref="B23:B82"/>
  </mergeCells>
  <conditionalFormatting sqref="C3:D3">
    <cfRule type="duplicateValues" dxfId="0" priority="51"/>
  </conditionalFormatting>
  <conditionalFormatting sqref="E3:F3">
    <cfRule type="duplicateValues" dxfId="0" priority="39"/>
  </conditionalFormatting>
  <conditionalFormatting sqref="E71:E75">
    <cfRule type="expression" dxfId="1" priority="4" stopIfTrue="1">
      <formula>AND(COUNTIF(#REF!,E71)&gt;1,NOT(ISBLANK(E71)))</formula>
    </cfRule>
  </conditionalFormatting>
  <conditionalFormatting sqref="H23:H75">
    <cfRule type="expression" dxfId="1" priority="5" stopIfTrue="1">
      <formula>AND(COUNTIF(#REF!,H23)&gt;1,NOT(ISBLANK(H23)))</formula>
    </cfRule>
  </conditionalFormatting>
  <conditionalFormatting sqref="C8:D21 F8:F21">
    <cfRule type="expression" dxfId="1" priority="1" stopIfTrue="1">
      <formula>AND(COUNTIF(#REF!,C8)&gt;1,NOT(ISBLANK(C8)))</formula>
    </cfRule>
  </conditionalFormatting>
  <conditionalFormatting sqref="C23:F26 C27:D29 E27:F70 F71:F75">
    <cfRule type="expression" dxfId="1" priority="11" stopIfTrue="1">
      <formula>AND(COUNTIF(#REF!,C23)&gt;1,NOT(ISBLANK(C23)))</formula>
    </cfRule>
  </conditionalFormatting>
  <conditionalFormatting sqref="C30:D39">
    <cfRule type="expression" dxfId="1" priority="10" stopIfTrue="1">
      <formula>AND(COUNTIF(#REF!,C30)&gt;1,NOT(ISBLANK(C30)))</formula>
    </cfRule>
  </conditionalFormatting>
  <conditionalFormatting sqref="C40:D49">
    <cfRule type="expression" dxfId="1" priority="9" stopIfTrue="1">
      <formula>AND(COUNTIF(#REF!,C40)&gt;1,NOT(ISBLANK(C40)))</formula>
    </cfRule>
  </conditionalFormatting>
  <conditionalFormatting sqref="C50:D59">
    <cfRule type="expression" dxfId="1" priority="8" stopIfTrue="1">
      <formula>AND(COUNTIF(#REF!,C50)&gt;1,NOT(ISBLANK(C50)))</formula>
    </cfRule>
  </conditionalFormatting>
  <conditionalFormatting sqref="C60:D66">
    <cfRule type="expression" dxfId="1" priority="7" stopIfTrue="1">
      <formula>AND(COUNTIF(#REF!,C60)&gt;1,NOT(ISBLANK(C60)))</formula>
    </cfRule>
  </conditionalFormatting>
  <conditionalFormatting sqref="C67:D75">
    <cfRule type="expression" dxfId="1" priority="6" stopIfTrue="1">
      <formula>AND(COUNTIF(#REF!,C67)&gt;1,NOT(ISBLANK(C67)))</formula>
    </cfRule>
  </conditionalFormatting>
  <conditionalFormatting sqref="C76:I82 L76:L77 L78:N78 K79:N82">
    <cfRule type="expression" dxfId="1" priority="3" stopIfTrue="1">
      <formula>AND(COUNTIF(#REF!,C76)&gt;1,NOT(ISBLANK(C76)))</formula>
    </cfRule>
  </conditionalFormatting>
  <printOptions horizontalCentered="1"/>
  <pageMargins left="0.554861111111111" right="0.554861111111111" top="0.786805555555556" bottom="0.786805555555556" header="0.511805555555556" footer="0.393055555555556"/>
  <pageSetup paperSize="9" scale="80" orientation="landscape" horizontalDpi="600"/>
  <headerFooter alignWithMargins="0" scaleWithDoc="0">
    <oddFooter>&amp;C第 &amp;P 页，共 &amp;N 页</oddFooter>
  </headerFooter>
  <ignoredErrors>
    <ignoredError sqref="M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2018-06-08T19:28:41Z</dcterms:created>
  <dcterms:modified xsi:type="dcterms:W3CDTF">2026-03-30T15:41:36Z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55F5A76FF95F1C208C28CA6969AD369B_43</vt:lpwstr>
  </property>
</Properties>
</file>